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URT\Desktop\"/>
    </mc:Choice>
  </mc:AlternateContent>
  <bookViews>
    <workbookView xWindow="0" yWindow="0" windowWidth="20490" windowHeight="7635" tabRatio="906"/>
  </bookViews>
  <sheets>
    <sheet name="Liste" sheetId="4" r:id="rId1"/>
    <sheet name="1.Dön-1.Sınav" sheetId="1" r:id="rId2"/>
    <sheet name="1.Dön-2.Sınav" sheetId="5" r:id="rId3"/>
    <sheet name="1.Dön-3.Sınav" sheetId="6" r:id="rId4"/>
    <sheet name="2.Dön-1.Sınav" sheetId="7" r:id="rId5"/>
    <sheet name="2.Dön-2.Sınav" sheetId="8" r:id="rId6"/>
    <sheet name="2.Dön-3.Sınav" sheetId="9" r:id="rId7"/>
  </sheets>
  <definedNames>
    <definedName name="_xlnm.Print_Area" localSheetId="1">'1.Dön-1.Sınav'!$C$1:$AF$84</definedName>
    <definedName name="_xlnm.Print_Area" localSheetId="2">'1.Dön-2.Sınav'!$C$1:$AF$84</definedName>
    <definedName name="_xlnm.Print_Area" localSheetId="3">'1.Dön-3.Sınav'!$C$1:$AF$84</definedName>
    <definedName name="_xlnm.Print_Area" localSheetId="4">'2.Dön-1.Sınav'!$C$1:$AF$84</definedName>
    <definedName name="_xlnm.Print_Area" localSheetId="5">'2.Dön-2.Sınav'!$C$1:$AF$84</definedName>
    <definedName name="_xlnm.Print_Area" localSheetId="6">'2.Dön-3.Sınav'!$C$1:$AF$84</definedName>
    <definedName name="_xlnm.Print_Area" localSheetId="0">Liste!$A$1:$E$60</definedName>
  </definedNames>
  <calcPr calcId="162913"/>
</workbook>
</file>

<file path=xl/calcChain.xml><?xml version="1.0" encoding="utf-8"?>
<calcChain xmlns="http://schemas.openxmlformats.org/spreadsheetml/2006/main">
  <c r="AF39" i="9" l="1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8" i="9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38" i="8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F56" i="7"/>
  <c r="AF57" i="7"/>
  <c r="AF58" i="7"/>
  <c r="AF59" i="7"/>
  <c r="AF60" i="7"/>
  <c r="AF61" i="7"/>
  <c r="AF62" i="7"/>
  <c r="AF63" i="7"/>
  <c r="AF64" i="7"/>
  <c r="AF65" i="7"/>
  <c r="AF66" i="7"/>
  <c r="AF67" i="7"/>
  <c r="AF68" i="7"/>
  <c r="AF69" i="7"/>
  <c r="AF70" i="7"/>
  <c r="AF71" i="7"/>
  <c r="AF73" i="7"/>
  <c r="AF74" i="7"/>
  <c r="AF75" i="7"/>
  <c r="AF76" i="7"/>
  <c r="AF77" i="7"/>
  <c r="AF38" i="7"/>
  <c r="AF39" i="6"/>
  <c r="AF40" i="6"/>
  <c r="AF41" i="6"/>
  <c r="AF42" i="6"/>
  <c r="AF43" i="6"/>
  <c r="AF44" i="6"/>
  <c r="AF45" i="6"/>
  <c r="AF46" i="6"/>
  <c r="AF47" i="6"/>
  <c r="AF48" i="6"/>
  <c r="AF49" i="6"/>
  <c r="AF50" i="6"/>
  <c r="AF51" i="6"/>
  <c r="AF52" i="6"/>
  <c r="AF53" i="6"/>
  <c r="AF54" i="6"/>
  <c r="AF55" i="6"/>
  <c r="AF56" i="6"/>
  <c r="AF57" i="6"/>
  <c r="AF58" i="6"/>
  <c r="AF59" i="6"/>
  <c r="AF60" i="6"/>
  <c r="AF61" i="6"/>
  <c r="AF62" i="6"/>
  <c r="AF63" i="6"/>
  <c r="AF64" i="6"/>
  <c r="AF65" i="6"/>
  <c r="AF66" i="6"/>
  <c r="AF67" i="6"/>
  <c r="AF68" i="6"/>
  <c r="AF69" i="6"/>
  <c r="AF70" i="6"/>
  <c r="AF71" i="6"/>
  <c r="AF72" i="6"/>
  <c r="AF73" i="6"/>
  <c r="AF74" i="6"/>
  <c r="AF75" i="6"/>
  <c r="AF76" i="6"/>
  <c r="AF77" i="6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38" i="5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38" i="1"/>
  <c r="D70" i="6" l="1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72" i="8"/>
  <c r="E72" i="8"/>
  <c r="D73" i="8"/>
  <c r="E73" i="8"/>
  <c r="D74" i="8"/>
  <c r="E74" i="8"/>
  <c r="D75" i="8"/>
  <c r="E75" i="8"/>
  <c r="D76" i="8"/>
  <c r="E76" i="8"/>
  <c r="D70" i="8"/>
  <c r="E70" i="8"/>
  <c r="D71" i="8"/>
  <c r="E71" i="8"/>
  <c r="D74" i="9"/>
  <c r="E74" i="9"/>
  <c r="D75" i="9"/>
  <c r="E75" i="9"/>
  <c r="D76" i="9"/>
  <c r="E76" i="9"/>
  <c r="D70" i="9"/>
  <c r="E70" i="9"/>
  <c r="D71" i="9"/>
  <c r="E71" i="9"/>
  <c r="D72" i="9"/>
  <c r="E72" i="9"/>
  <c r="D73" i="9"/>
  <c r="E73" i="9"/>
  <c r="AE77" i="9"/>
  <c r="E77" i="9"/>
  <c r="D77" i="9"/>
  <c r="AE76" i="9"/>
  <c r="AE75" i="9"/>
  <c r="AE77" i="8"/>
  <c r="E77" i="8"/>
  <c r="D77" i="8"/>
  <c r="AE76" i="8"/>
  <c r="AE75" i="8"/>
  <c r="AE77" i="7"/>
  <c r="E77" i="7"/>
  <c r="D77" i="7"/>
  <c r="AE76" i="7"/>
  <c r="AE75" i="7"/>
  <c r="AE77" i="6"/>
  <c r="E77" i="6"/>
  <c r="D77" i="6"/>
  <c r="AE76" i="6"/>
  <c r="AE75" i="6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2" i="1"/>
  <c r="AF72" i="1" s="1"/>
  <c r="AE73" i="1"/>
  <c r="AF73" i="1" s="1"/>
  <c r="AE74" i="1"/>
  <c r="AF74" i="1" s="1"/>
  <c r="E71" i="1"/>
  <c r="E72" i="1"/>
  <c r="E73" i="1"/>
  <c r="E74" i="1"/>
  <c r="E75" i="1"/>
  <c r="E76" i="1"/>
  <c r="E77" i="1"/>
  <c r="D72" i="1"/>
  <c r="D73" i="1"/>
  <c r="D74" i="1"/>
  <c r="D75" i="1"/>
  <c r="D76" i="1"/>
  <c r="D77" i="1"/>
  <c r="AE75" i="1"/>
  <c r="AF75" i="1" s="1"/>
  <c r="AE76" i="1"/>
  <c r="AF76" i="1" s="1"/>
  <c r="D59" i="9"/>
  <c r="E63" i="9"/>
  <c r="E63" i="8"/>
  <c r="D59" i="8"/>
  <c r="E63" i="7"/>
  <c r="D59" i="7"/>
  <c r="E63" i="6"/>
  <c r="D59" i="6"/>
  <c r="D59" i="5"/>
  <c r="E63" i="5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D59" i="1"/>
  <c r="E64" i="1"/>
  <c r="E63" i="1"/>
  <c r="AB81" i="9" l="1"/>
  <c r="AD78" i="9"/>
  <c r="AI33" i="9" s="1"/>
  <c r="AJ33" i="9" s="1"/>
  <c r="AC78" i="9"/>
  <c r="AI32" i="9" s="1"/>
  <c r="AJ32" i="9" s="1"/>
  <c r="AB78" i="9"/>
  <c r="AI31" i="9"/>
  <c r="AJ31" i="9"/>
  <c r="AA78" i="9"/>
  <c r="AI30" i="9"/>
  <c r="AJ30" i="9" s="1"/>
  <c r="Z78" i="9"/>
  <c r="Y78" i="9"/>
  <c r="AI28" i="9" s="1"/>
  <c r="AJ28" i="9" s="1"/>
  <c r="X78" i="9"/>
  <c r="AI27" i="9" s="1"/>
  <c r="AJ27" i="9" s="1"/>
  <c r="W78" i="9"/>
  <c r="AI26" i="9"/>
  <c r="AJ26" i="9" s="1"/>
  <c r="V78" i="9"/>
  <c r="AI25" i="9" s="1"/>
  <c r="AJ25" i="9" s="1"/>
  <c r="U78" i="9"/>
  <c r="AI24" i="9" s="1"/>
  <c r="AJ24" i="9" s="1"/>
  <c r="T78" i="9"/>
  <c r="AI23" i="9" s="1"/>
  <c r="AJ23" i="9" s="1"/>
  <c r="S78" i="9"/>
  <c r="AI22" i="9"/>
  <c r="AJ22" i="9" s="1"/>
  <c r="R78" i="9"/>
  <c r="Q78" i="9"/>
  <c r="AI20" i="9" s="1"/>
  <c r="AJ20" i="9" s="1"/>
  <c r="P78" i="9"/>
  <c r="AI19" i="9" s="1"/>
  <c r="AJ19" i="9" s="1"/>
  <c r="O78" i="9"/>
  <c r="AI18" i="9"/>
  <c r="AJ18" i="9" s="1"/>
  <c r="N78" i="9"/>
  <c r="AI17" i="9" s="1"/>
  <c r="AJ17" i="9" s="1"/>
  <c r="M78" i="9"/>
  <c r="AI16" i="9" s="1"/>
  <c r="AJ16" i="9" s="1"/>
  <c r="L78" i="9"/>
  <c r="AI15" i="9" s="1"/>
  <c r="AJ15" i="9" s="1"/>
  <c r="K78" i="9"/>
  <c r="AI14" i="9" s="1"/>
  <c r="AJ14" i="9" s="1"/>
  <c r="J78" i="9"/>
  <c r="AI13" i="9" s="1"/>
  <c r="AJ13" i="9" s="1"/>
  <c r="I78" i="9"/>
  <c r="AI12" i="9" s="1"/>
  <c r="AJ12" i="9" s="1"/>
  <c r="H78" i="9"/>
  <c r="AI11" i="9"/>
  <c r="AJ11" i="9" s="1"/>
  <c r="G78" i="9"/>
  <c r="AI10" i="9" s="1"/>
  <c r="AJ10" i="9" s="1"/>
  <c r="F78" i="9"/>
  <c r="AE74" i="9"/>
  <c r="AE73" i="9"/>
  <c r="AE72" i="9"/>
  <c r="AE69" i="9"/>
  <c r="E69" i="9"/>
  <c r="D69" i="9"/>
  <c r="AE68" i="9"/>
  <c r="E68" i="9"/>
  <c r="D68" i="9"/>
  <c r="AE67" i="9"/>
  <c r="E67" i="9"/>
  <c r="D67" i="9"/>
  <c r="AE66" i="9"/>
  <c r="E66" i="9"/>
  <c r="D66" i="9"/>
  <c r="AE65" i="9"/>
  <c r="E65" i="9"/>
  <c r="D65" i="9"/>
  <c r="AE64" i="9"/>
  <c r="E64" i="9"/>
  <c r="D64" i="9"/>
  <c r="AE63" i="9"/>
  <c r="D63" i="9"/>
  <c r="AE62" i="9"/>
  <c r="E62" i="9"/>
  <c r="D62" i="9"/>
  <c r="AE61" i="9"/>
  <c r="E61" i="9"/>
  <c r="D61" i="9"/>
  <c r="AE60" i="9"/>
  <c r="E60" i="9"/>
  <c r="D60" i="9"/>
  <c r="AE59" i="9"/>
  <c r="E59" i="9"/>
  <c r="AE58" i="9"/>
  <c r="E58" i="9"/>
  <c r="D58" i="9"/>
  <c r="AE57" i="9"/>
  <c r="E57" i="9"/>
  <c r="D57" i="9"/>
  <c r="AE56" i="9"/>
  <c r="E56" i="9"/>
  <c r="D56" i="9"/>
  <c r="AE55" i="9"/>
  <c r="E55" i="9"/>
  <c r="D55" i="9"/>
  <c r="AE54" i="9"/>
  <c r="E54" i="9"/>
  <c r="D54" i="9"/>
  <c r="AE53" i="9"/>
  <c r="E53" i="9"/>
  <c r="D53" i="9"/>
  <c r="AE52" i="9"/>
  <c r="E52" i="9"/>
  <c r="D52" i="9"/>
  <c r="AE51" i="9"/>
  <c r="E51" i="9"/>
  <c r="D51" i="9"/>
  <c r="AE50" i="9"/>
  <c r="E50" i="9"/>
  <c r="D50" i="9"/>
  <c r="AE49" i="9"/>
  <c r="E49" i="9"/>
  <c r="D49" i="9"/>
  <c r="AE48" i="9"/>
  <c r="E48" i="9"/>
  <c r="D48" i="9"/>
  <c r="AE47" i="9"/>
  <c r="E47" i="9"/>
  <c r="D47" i="9"/>
  <c r="AE46" i="9"/>
  <c r="E46" i="9"/>
  <c r="D46" i="9"/>
  <c r="AE45" i="9"/>
  <c r="E45" i="9"/>
  <c r="D45" i="9"/>
  <c r="AE44" i="9"/>
  <c r="E44" i="9"/>
  <c r="D44" i="9"/>
  <c r="AE43" i="9"/>
  <c r="E43" i="9"/>
  <c r="D43" i="9"/>
  <c r="AE42" i="9"/>
  <c r="E42" i="9"/>
  <c r="D42" i="9"/>
  <c r="AE41" i="9"/>
  <c r="E41" i="9"/>
  <c r="D41" i="9"/>
  <c r="AE40" i="9"/>
  <c r="E40" i="9"/>
  <c r="D40" i="9"/>
  <c r="AE39" i="9"/>
  <c r="E39" i="9"/>
  <c r="D39" i="9"/>
  <c r="AE38" i="9"/>
  <c r="E38" i="9"/>
  <c r="D38" i="9"/>
  <c r="F34" i="9"/>
  <c r="AH33" i="9"/>
  <c r="AH32" i="9"/>
  <c r="AH31" i="9"/>
  <c r="AH30" i="9"/>
  <c r="AI29" i="9"/>
  <c r="AJ29" i="9" s="1"/>
  <c r="AH29" i="9"/>
  <c r="AH28" i="9"/>
  <c r="AH27" i="9"/>
  <c r="AH26" i="9"/>
  <c r="AH25" i="9"/>
  <c r="AH24" i="9"/>
  <c r="AH23" i="9"/>
  <c r="AH22" i="9"/>
  <c r="AI21" i="9"/>
  <c r="AJ21" i="9" s="1"/>
  <c r="AH21" i="9"/>
  <c r="AH20" i="9"/>
  <c r="AH19" i="9"/>
  <c r="AH18" i="9"/>
  <c r="AH17" i="9"/>
  <c r="AH16" i="9"/>
  <c r="AC16" i="9"/>
  <c r="AH15" i="9"/>
  <c r="AC15" i="9"/>
  <c r="AH14" i="9"/>
  <c r="AH13" i="9"/>
  <c r="AH12" i="9"/>
  <c r="AH11" i="9"/>
  <c r="AH10" i="9"/>
  <c r="AI9" i="9"/>
  <c r="AJ9" i="9" s="1"/>
  <c r="AH9" i="9"/>
  <c r="E6" i="9"/>
  <c r="K5" i="9"/>
  <c r="E4" i="9"/>
  <c r="K3" i="9"/>
  <c r="E3" i="9"/>
  <c r="AB81" i="8"/>
  <c r="AD78" i="8"/>
  <c r="AI33" i="8" s="1"/>
  <c r="AJ33" i="8" s="1"/>
  <c r="AC78" i="8"/>
  <c r="AI32" i="8" s="1"/>
  <c r="AJ32" i="8" s="1"/>
  <c r="AB78" i="8"/>
  <c r="AI31" i="8" s="1"/>
  <c r="AJ31" i="8" s="1"/>
  <c r="AA78" i="8"/>
  <c r="AI30" i="8" s="1"/>
  <c r="AJ30" i="8" s="1"/>
  <c r="Z78" i="8"/>
  <c r="AI29" i="8" s="1"/>
  <c r="AJ29" i="8" s="1"/>
  <c r="Y78" i="8"/>
  <c r="AI28" i="8" s="1"/>
  <c r="AJ28" i="8" s="1"/>
  <c r="X78" i="8"/>
  <c r="W78" i="8"/>
  <c r="AI26" i="8" s="1"/>
  <c r="AJ26" i="8" s="1"/>
  <c r="V78" i="8"/>
  <c r="AI25" i="8"/>
  <c r="AJ25" i="8" s="1"/>
  <c r="U78" i="8"/>
  <c r="AI24" i="8" s="1"/>
  <c r="AJ24" i="8" s="1"/>
  <c r="T78" i="8"/>
  <c r="AI23" i="8" s="1"/>
  <c r="AJ23" i="8" s="1"/>
  <c r="S78" i="8"/>
  <c r="AI22" i="8"/>
  <c r="AJ22" i="8" s="1"/>
  <c r="R78" i="8"/>
  <c r="AI21" i="8" s="1"/>
  <c r="AJ21" i="8" s="1"/>
  <c r="Q78" i="8"/>
  <c r="AI20" i="8" s="1"/>
  <c r="AJ20" i="8" s="1"/>
  <c r="P78" i="8"/>
  <c r="AI19" i="8" s="1"/>
  <c r="AJ19" i="8" s="1"/>
  <c r="O78" i="8"/>
  <c r="AI18" i="8" s="1"/>
  <c r="AJ18" i="8" s="1"/>
  <c r="N78" i="8"/>
  <c r="AI17" i="8" s="1"/>
  <c r="AJ17" i="8" s="1"/>
  <c r="M78" i="8"/>
  <c r="AI16" i="8"/>
  <c r="AJ16" i="8"/>
  <c r="L78" i="8"/>
  <c r="AI15" i="8" s="1"/>
  <c r="AJ15" i="8" s="1"/>
  <c r="K78" i="8"/>
  <c r="AI14" i="8" s="1"/>
  <c r="AJ14" i="8" s="1"/>
  <c r="J78" i="8"/>
  <c r="AI13" i="8" s="1"/>
  <c r="AJ13" i="8" s="1"/>
  <c r="I78" i="8"/>
  <c r="AI12" i="8" s="1"/>
  <c r="AJ12" i="8" s="1"/>
  <c r="H78" i="8"/>
  <c r="G78" i="8"/>
  <c r="AI10" i="8"/>
  <c r="AJ10" i="8"/>
  <c r="F78" i="8"/>
  <c r="AI9" i="8" s="1"/>
  <c r="AJ9" i="8" s="1"/>
  <c r="AE74" i="8"/>
  <c r="AE73" i="8"/>
  <c r="AE72" i="8"/>
  <c r="AE69" i="8"/>
  <c r="E69" i="8"/>
  <c r="D69" i="8"/>
  <c r="AE68" i="8"/>
  <c r="E68" i="8"/>
  <c r="D68" i="8"/>
  <c r="AE67" i="8"/>
  <c r="E67" i="8"/>
  <c r="D67" i="8"/>
  <c r="AE66" i="8"/>
  <c r="E66" i="8"/>
  <c r="D66" i="8"/>
  <c r="AE65" i="8"/>
  <c r="E65" i="8"/>
  <c r="D65" i="8"/>
  <c r="AE64" i="8"/>
  <c r="E64" i="8"/>
  <c r="D64" i="8"/>
  <c r="AE63" i="8"/>
  <c r="D63" i="8"/>
  <c r="AE62" i="8"/>
  <c r="E62" i="8"/>
  <c r="D62" i="8"/>
  <c r="AE61" i="8"/>
  <c r="E61" i="8"/>
  <c r="D61" i="8"/>
  <c r="AE60" i="8"/>
  <c r="E60" i="8"/>
  <c r="D60" i="8"/>
  <c r="AE59" i="8"/>
  <c r="E59" i="8"/>
  <c r="AE58" i="8"/>
  <c r="E58" i="8"/>
  <c r="D58" i="8"/>
  <c r="AE57" i="8"/>
  <c r="E57" i="8"/>
  <c r="D57" i="8"/>
  <c r="AE56" i="8"/>
  <c r="E56" i="8"/>
  <c r="D56" i="8"/>
  <c r="AE55" i="8"/>
  <c r="E55" i="8"/>
  <c r="D55" i="8"/>
  <c r="AE54" i="8"/>
  <c r="E54" i="8"/>
  <c r="D54" i="8"/>
  <c r="AE53" i="8"/>
  <c r="E53" i="8"/>
  <c r="D53" i="8"/>
  <c r="AE52" i="8"/>
  <c r="E52" i="8"/>
  <c r="D52" i="8"/>
  <c r="AE51" i="8"/>
  <c r="E51" i="8"/>
  <c r="D51" i="8"/>
  <c r="AE50" i="8"/>
  <c r="E50" i="8"/>
  <c r="D50" i="8"/>
  <c r="AE49" i="8"/>
  <c r="E49" i="8"/>
  <c r="D49" i="8"/>
  <c r="AE48" i="8"/>
  <c r="E48" i="8"/>
  <c r="D48" i="8"/>
  <c r="AE47" i="8"/>
  <c r="E47" i="8"/>
  <c r="D47" i="8"/>
  <c r="AE46" i="8"/>
  <c r="E46" i="8"/>
  <c r="D46" i="8"/>
  <c r="AE45" i="8"/>
  <c r="E45" i="8"/>
  <c r="D45" i="8"/>
  <c r="AE44" i="8"/>
  <c r="E44" i="8"/>
  <c r="D44" i="8"/>
  <c r="AE43" i="8"/>
  <c r="E43" i="8"/>
  <c r="D43" i="8"/>
  <c r="AE42" i="8"/>
  <c r="E42" i="8"/>
  <c r="D42" i="8"/>
  <c r="AE41" i="8"/>
  <c r="E41" i="8"/>
  <c r="D41" i="8"/>
  <c r="AE40" i="8"/>
  <c r="E40" i="8"/>
  <c r="D40" i="8"/>
  <c r="AE39" i="8"/>
  <c r="E39" i="8"/>
  <c r="D39" i="8"/>
  <c r="AE38" i="8"/>
  <c r="E38" i="8"/>
  <c r="D38" i="8"/>
  <c r="F34" i="8"/>
  <c r="AH33" i="8"/>
  <c r="AH32" i="8"/>
  <c r="AH31" i="8"/>
  <c r="AH30" i="8"/>
  <c r="AH29" i="8"/>
  <c r="AH28" i="8"/>
  <c r="AI27" i="8"/>
  <c r="AJ27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C16" i="8"/>
  <c r="AH15" i="8"/>
  <c r="AC15" i="8"/>
  <c r="AH14" i="8"/>
  <c r="AH13" i="8"/>
  <c r="AH12" i="8"/>
  <c r="AI11" i="8"/>
  <c r="AJ11" i="8" s="1"/>
  <c r="AH11" i="8"/>
  <c r="AH10" i="8"/>
  <c r="AH9" i="8"/>
  <c r="E6" i="8"/>
  <c r="K5" i="8"/>
  <c r="E4" i="8"/>
  <c r="K3" i="8"/>
  <c r="E3" i="8"/>
  <c r="AB81" i="7"/>
  <c r="AD78" i="7"/>
  <c r="AI33" i="7" s="1"/>
  <c r="AJ33" i="7" s="1"/>
  <c r="AC78" i="7"/>
  <c r="AI32" i="7" s="1"/>
  <c r="AJ32" i="7" s="1"/>
  <c r="AB78" i="7"/>
  <c r="AA78" i="7"/>
  <c r="AI30" i="7" s="1"/>
  <c r="AJ30" i="7" s="1"/>
  <c r="Z78" i="7"/>
  <c r="AI29" i="7"/>
  <c r="AJ29" i="7"/>
  <c r="Y78" i="7"/>
  <c r="AI28" i="7" s="1"/>
  <c r="AJ28" i="7" s="1"/>
  <c r="X78" i="7"/>
  <c r="AI27" i="7" s="1"/>
  <c r="AJ27" i="7" s="1"/>
  <c r="W78" i="7"/>
  <c r="AI26" i="7" s="1"/>
  <c r="AJ26" i="7" s="1"/>
  <c r="V78" i="7"/>
  <c r="AI25" i="7"/>
  <c r="AJ25" i="7" s="1"/>
  <c r="U78" i="7"/>
  <c r="AI24" i="7" s="1"/>
  <c r="AJ24" i="7" s="1"/>
  <c r="T78" i="7"/>
  <c r="AI23" i="7" s="1"/>
  <c r="AJ23" i="7" s="1"/>
  <c r="S78" i="7"/>
  <c r="AI22" i="7" s="1"/>
  <c r="AJ22" i="7" s="1"/>
  <c r="R78" i="7"/>
  <c r="AI21" i="7"/>
  <c r="AJ21" i="7" s="1"/>
  <c r="Q78" i="7"/>
  <c r="P78" i="7"/>
  <c r="AI19" i="7" s="1"/>
  <c r="AJ19" i="7" s="1"/>
  <c r="O78" i="7"/>
  <c r="AI18" i="7" s="1"/>
  <c r="AJ18" i="7" s="1"/>
  <c r="N78" i="7"/>
  <c r="AI17" i="7"/>
  <c r="AJ17" i="7" s="1"/>
  <c r="M78" i="7"/>
  <c r="AI16" i="7" s="1"/>
  <c r="AJ16" i="7" s="1"/>
  <c r="L78" i="7"/>
  <c r="AI15" i="7" s="1"/>
  <c r="AJ15" i="7" s="1"/>
  <c r="K78" i="7"/>
  <c r="AI14" i="7" s="1"/>
  <c r="AJ14" i="7" s="1"/>
  <c r="J78" i="7"/>
  <c r="AI13" i="7"/>
  <c r="AJ13" i="7" s="1"/>
  <c r="I78" i="7"/>
  <c r="AI12" i="7" s="1"/>
  <c r="AJ12" i="7" s="1"/>
  <c r="H78" i="7"/>
  <c r="AI11" i="7" s="1"/>
  <c r="AJ11" i="7" s="1"/>
  <c r="G78" i="7"/>
  <c r="AI10" i="7" s="1"/>
  <c r="AJ10" i="7" s="1"/>
  <c r="F78" i="7"/>
  <c r="AI9" i="7" s="1"/>
  <c r="AJ9" i="7" s="1"/>
  <c r="AE74" i="7"/>
  <c r="AE73" i="7"/>
  <c r="AE72" i="7"/>
  <c r="AF72" i="7" s="1"/>
  <c r="AE69" i="7"/>
  <c r="E69" i="7"/>
  <c r="D69" i="7"/>
  <c r="AE68" i="7"/>
  <c r="E68" i="7"/>
  <c r="D68" i="7"/>
  <c r="AE67" i="7"/>
  <c r="E67" i="7"/>
  <c r="D67" i="7"/>
  <c r="AE66" i="7"/>
  <c r="E66" i="7"/>
  <c r="D66" i="7"/>
  <c r="AE65" i="7"/>
  <c r="E65" i="7"/>
  <c r="D65" i="7"/>
  <c r="AE64" i="7"/>
  <c r="E64" i="7"/>
  <c r="D64" i="7"/>
  <c r="AE63" i="7"/>
  <c r="D63" i="7"/>
  <c r="AE62" i="7"/>
  <c r="E62" i="7"/>
  <c r="D62" i="7"/>
  <c r="AE61" i="7"/>
  <c r="E61" i="7"/>
  <c r="D61" i="7"/>
  <c r="AE60" i="7"/>
  <c r="E60" i="7"/>
  <c r="D60" i="7"/>
  <c r="AE59" i="7"/>
  <c r="E59" i="7"/>
  <c r="AE58" i="7"/>
  <c r="E58" i="7"/>
  <c r="D58" i="7"/>
  <c r="AE57" i="7"/>
  <c r="E57" i="7"/>
  <c r="D57" i="7"/>
  <c r="AE56" i="7"/>
  <c r="E56" i="7"/>
  <c r="D56" i="7"/>
  <c r="AE55" i="7"/>
  <c r="E55" i="7"/>
  <c r="D55" i="7"/>
  <c r="AE54" i="7"/>
  <c r="E54" i="7"/>
  <c r="D54" i="7"/>
  <c r="AE53" i="7"/>
  <c r="E53" i="7"/>
  <c r="D53" i="7"/>
  <c r="AE52" i="7"/>
  <c r="E52" i="7"/>
  <c r="D52" i="7"/>
  <c r="AE51" i="7"/>
  <c r="E51" i="7"/>
  <c r="D51" i="7"/>
  <c r="AE50" i="7"/>
  <c r="E50" i="7"/>
  <c r="D50" i="7"/>
  <c r="AE49" i="7"/>
  <c r="E49" i="7"/>
  <c r="D49" i="7"/>
  <c r="AE48" i="7"/>
  <c r="E48" i="7"/>
  <c r="D48" i="7"/>
  <c r="AE47" i="7"/>
  <c r="E47" i="7"/>
  <c r="D47" i="7"/>
  <c r="AE46" i="7"/>
  <c r="E46" i="7"/>
  <c r="D46" i="7"/>
  <c r="AE45" i="7"/>
  <c r="E45" i="7"/>
  <c r="D45" i="7"/>
  <c r="AE44" i="7"/>
  <c r="E44" i="7"/>
  <c r="D44" i="7"/>
  <c r="AE43" i="7"/>
  <c r="E43" i="7"/>
  <c r="D43" i="7"/>
  <c r="AE42" i="7"/>
  <c r="E42" i="7"/>
  <c r="D42" i="7"/>
  <c r="AE41" i="7"/>
  <c r="E41" i="7"/>
  <c r="D41" i="7"/>
  <c r="AE40" i="7"/>
  <c r="E40" i="7"/>
  <c r="D40" i="7"/>
  <c r="AE39" i="7"/>
  <c r="E39" i="7"/>
  <c r="D39" i="7"/>
  <c r="AE38" i="7"/>
  <c r="O15" i="7" s="1"/>
  <c r="E38" i="7"/>
  <c r="D38" i="7"/>
  <c r="F34" i="7"/>
  <c r="AH33" i="7"/>
  <c r="AH32" i="7"/>
  <c r="AI31" i="7"/>
  <c r="AJ31" i="7" s="1"/>
  <c r="AH31" i="7"/>
  <c r="AH30" i="7"/>
  <c r="AH29" i="7"/>
  <c r="AH28" i="7"/>
  <c r="AH27" i="7"/>
  <c r="AH26" i="7"/>
  <c r="AH25" i="7"/>
  <c r="AH24" i="7"/>
  <c r="AH23" i="7"/>
  <c r="AH22" i="7"/>
  <c r="AH21" i="7"/>
  <c r="AI20" i="7"/>
  <c r="AJ20" i="7" s="1"/>
  <c r="AH20" i="7"/>
  <c r="AH19" i="7"/>
  <c r="AH18" i="7"/>
  <c r="AH17" i="7"/>
  <c r="AH16" i="7"/>
  <c r="AC16" i="7"/>
  <c r="AH15" i="7"/>
  <c r="AC15" i="7"/>
  <c r="AH14" i="7"/>
  <c r="AH13" i="7"/>
  <c r="AH12" i="7"/>
  <c r="AH11" i="7"/>
  <c r="AH10" i="7"/>
  <c r="AH9" i="7"/>
  <c r="E6" i="7"/>
  <c r="K5" i="7"/>
  <c r="E4" i="7"/>
  <c r="K3" i="7"/>
  <c r="E3" i="7"/>
  <c r="AB81" i="6"/>
  <c r="AD78" i="6"/>
  <c r="AI33" i="6" s="1"/>
  <c r="AJ33" i="6" s="1"/>
  <c r="AC78" i="6"/>
  <c r="AI32" i="6" s="1"/>
  <c r="AJ32" i="6" s="1"/>
  <c r="AB78" i="6"/>
  <c r="AI31" i="6" s="1"/>
  <c r="AJ31" i="6" s="1"/>
  <c r="AA78" i="6"/>
  <c r="AI30" i="6"/>
  <c r="AJ30" i="6" s="1"/>
  <c r="Z78" i="6"/>
  <c r="AI29" i="6" s="1"/>
  <c r="AJ29" i="6" s="1"/>
  <c r="Y78" i="6"/>
  <c r="AI28" i="6" s="1"/>
  <c r="AJ28" i="6" s="1"/>
  <c r="X78" i="6"/>
  <c r="AI27" i="6" s="1"/>
  <c r="AJ27" i="6" s="1"/>
  <c r="W78" i="6"/>
  <c r="V78" i="6"/>
  <c r="U78" i="6"/>
  <c r="AI24" i="6"/>
  <c r="AJ24" i="6"/>
  <c r="T78" i="6"/>
  <c r="AI23" i="6" s="1"/>
  <c r="AJ23" i="6" s="1"/>
  <c r="S78" i="6"/>
  <c r="AI22" i="6" s="1"/>
  <c r="AJ22" i="6" s="1"/>
  <c r="R78" i="6"/>
  <c r="AI21" i="6" s="1"/>
  <c r="AJ21" i="6" s="1"/>
  <c r="Q78" i="6"/>
  <c r="AI20" i="6"/>
  <c r="AJ20" i="6" s="1"/>
  <c r="P78" i="6"/>
  <c r="AI19" i="6" s="1"/>
  <c r="AJ19" i="6" s="1"/>
  <c r="O78" i="6"/>
  <c r="AI18" i="6" s="1"/>
  <c r="AJ18" i="6" s="1"/>
  <c r="N78" i="6"/>
  <c r="AI17" i="6" s="1"/>
  <c r="AJ17" i="6" s="1"/>
  <c r="M78" i="6"/>
  <c r="AI16" i="6"/>
  <c r="AJ16" i="6" s="1"/>
  <c r="L78" i="6"/>
  <c r="AI15" i="6"/>
  <c r="AJ15" i="6" s="1"/>
  <c r="K78" i="6"/>
  <c r="AI14" i="6" s="1"/>
  <c r="AJ14" i="6" s="1"/>
  <c r="J78" i="6"/>
  <c r="AI13" i="6" s="1"/>
  <c r="AJ13" i="6" s="1"/>
  <c r="I78" i="6"/>
  <c r="AI12" i="6" s="1"/>
  <c r="AJ12" i="6" s="1"/>
  <c r="H78" i="6"/>
  <c r="AI11" i="6" s="1"/>
  <c r="AJ11" i="6" s="1"/>
  <c r="G78" i="6"/>
  <c r="AI10" i="6" s="1"/>
  <c r="AJ10" i="6" s="1"/>
  <c r="F78" i="6"/>
  <c r="AI9" i="6" s="1"/>
  <c r="AJ9" i="6" s="1"/>
  <c r="AE74" i="6"/>
  <c r="AE73" i="6"/>
  <c r="AE72" i="6"/>
  <c r="AE69" i="6"/>
  <c r="E69" i="6"/>
  <c r="D69" i="6"/>
  <c r="AE68" i="6"/>
  <c r="E68" i="6"/>
  <c r="D68" i="6"/>
  <c r="AE67" i="6"/>
  <c r="E67" i="6"/>
  <c r="D67" i="6"/>
  <c r="AE66" i="6"/>
  <c r="E66" i="6"/>
  <c r="D66" i="6"/>
  <c r="AE65" i="6"/>
  <c r="E65" i="6"/>
  <c r="D65" i="6"/>
  <c r="AE64" i="6"/>
  <c r="E64" i="6"/>
  <c r="D64" i="6"/>
  <c r="AE63" i="6"/>
  <c r="D63" i="6"/>
  <c r="AE62" i="6"/>
  <c r="E62" i="6"/>
  <c r="D62" i="6"/>
  <c r="AE61" i="6"/>
  <c r="E61" i="6"/>
  <c r="D61" i="6"/>
  <c r="AE60" i="6"/>
  <c r="E60" i="6"/>
  <c r="D60" i="6"/>
  <c r="AE59" i="6"/>
  <c r="E59" i="6"/>
  <c r="AE58" i="6"/>
  <c r="E58" i="6"/>
  <c r="D58" i="6"/>
  <c r="AE57" i="6"/>
  <c r="E57" i="6"/>
  <c r="D57" i="6"/>
  <c r="AE56" i="6"/>
  <c r="E56" i="6"/>
  <c r="D56" i="6"/>
  <c r="AE55" i="6"/>
  <c r="E55" i="6"/>
  <c r="D55" i="6"/>
  <c r="AE54" i="6"/>
  <c r="E54" i="6"/>
  <c r="D54" i="6"/>
  <c r="AE53" i="6"/>
  <c r="E53" i="6"/>
  <c r="D53" i="6"/>
  <c r="AE52" i="6"/>
  <c r="E52" i="6"/>
  <c r="D52" i="6"/>
  <c r="AE51" i="6"/>
  <c r="E51" i="6"/>
  <c r="D51" i="6"/>
  <c r="AE50" i="6"/>
  <c r="E50" i="6"/>
  <c r="D50" i="6"/>
  <c r="AE49" i="6"/>
  <c r="E49" i="6"/>
  <c r="D49" i="6"/>
  <c r="AE48" i="6"/>
  <c r="E48" i="6"/>
  <c r="D48" i="6"/>
  <c r="AE47" i="6"/>
  <c r="E47" i="6"/>
  <c r="D47" i="6"/>
  <c r="AE46" i="6"/>
  <c r="E46" i="6"/>
  <c r="D46" i="6"/>
  <c r="AE45" i="6"/>
  <c r="E45" i="6"/>
  <c r="D45" i="6"/>
  <c r="AE44" i="6"/>
  <c r="E44" i="6"/>
  <c r="D44" i="6"/>
  <c r="AE43" i="6"/>
  <c r="E43" i="6"/>
  <c r="D43" i="6"/>
  <c r="AE42" i="6"/>
  <c r="E42" i="6"/>
  <c r="D42" i="6"/>
  <c r="AE41" i="6"/>
  <c r="E41" i="6"/>
  <c r="D41" i="6"/>
  <c r="AE40" i="6"/>
  <c r="E40" i="6"/>
  <c r="D40" i="6"/>
  <c r="AE39" i="6"/>
  <c r="E39" i="6"/>
  <c r="D39" i="6"/>
  <c r="AE38" i="6"/>
  <c r="AF38" i="6" s="1"/>
  <c r="E38" i="6"/>
  <c r="D38" i="6"/>
  <c r="F34" i="6"/>
  <c r="AH33" i="6"/>
  <c r="AH32" i="6"/>
  <c r="AH31" i="6"/>
  <c r="AH30" i="6"/>
  <c r="AH29" i="6"/>
  <c r="AH28" i="6"/>
  <c r="AH27" i="6"/>
  <c r="AI26" i="6"/>
  <c r="AJ26" i="6"/>
  <c r="AH26" i="6"/>
  <c r="AI25" i="6"/>
  <c r="AJ25" i="6"/>
  <c r="AH25" i="6"/>
  <c r="AH24" i="6"/>
  <c r="AH23" i="6"/>
  <c r="AH22" i="6"/>
  <c r="AH21" i="6"/>
  <c r="AH20" i="6"/>
  <c r="AH19" i="6"/>
  <c r="AH18" i="6"/>
  <c r="AH17" i="6"/>
  <c r="AH16" i="6"/>
  <c r="AC16" i="6"/>
  <c r="AH15" i="6"/>
  <c r="AC15" i="6"/>
  <c r="AH14" i="6"/>
  <c r="AH13" i="6"/>
  <c r="AH12" i="6"/>
  <c r="AH11" i="6"/>
  <c r="AH10" i="6"/>
  <c r="AH9" i="6"/>
  <c r="E6" i="6"/>
  <c r="K5" i="6"/>
  <c r="E4" i="6"/>
  <c r="K3" i="6"/>
  <c r="E3" i="6"/>
  <c r="AB81" i="5"/>
  <c r="AD78" i="5"/>
  <c r="AI33" i="5" s="1"/>
  <c r="AJ33" i="5" s="1"/>
  <c r="AC78" i="5"/>
  <c r="AI32" i="5"/>
  <c r="AJ32" i="5" s="1"/>
  <c r="AB78" i="5"/>
  <c r="AI31" i="5" s="1"/>
  <c r="AJ31" i="5" s="1"/>
  <c r="AA78" i="5"/>
  <c r="AI30" i="5" s="1"/>
  <c r="AJ30" i="5" s="1"/>
  <c r="Z78" i="5"/>
  <c r="AI29" i="5"/>
  <c r="AJ29" i="5" s="1"/>
  <c r="Y78" i="5"/>
  <c r="AI28" i="5" s="1"/>
  <c r="AJ28" i="5" s="1"/>
  <c r="X78" i="5"/>
  <c r="AI27" i="5"/>
  <c r="AJ27" i="5"/>
  <c r="W78" i="5"/>
  <c r="AI26" i="5"/>
  <c r="AJ26" i="5" s="1"/>
  <c r="V78" i="5"/>
  <c r="AI25" i="5"/>
  <c r="AJ25" i="5" s="1"/>
  <c r="U78" i="5"/>
  <c r="AI24" i="5"/>
  <c r="AJ24" i="5"/>
  <c r="T78" i="5"/>
  <c r="AI23" i="5"/>
  <c r="AJ23" i="5" s="1"/>
  <c r="S78" i="5"/>
  <c r="AI22" i="5" s="1"/>
  <c r="AJ22" i="5" s="1"/>
  <c r="R78" i="5"/>
  <c r="AI21" i="5"/>
  <c r="AJ21" i="5" s="1"/>
  <c r="Q78" i="5"/>
  <c r="AI20" i="5"/>
  <c r="AJ20" i="5"/>
  <c r="P78" i="5"/>
  <c r="AI19" i="5"/>
  <c r="AJ19" i="5" s="1"/>
  <c r="O78" i="5"/>
  <c r="AI18" i="5"/>
  <c r="AJ18" i="5" s="1"/>
  <c r="N78" i="5"/>
  <c r="AI17" i="5"/>
  <c r="AJ17" i="5" s="1"/>
  <c r="M78" i="5"/>
  <c r="AI16" i="5" s="1"/>
  <c r="AJ16" i="5" s="1"/>
  <c r="L78" i="5"/>
  <c r="AI15" i="5" s="1"/>
  <c r="AJ15" i="5" s="1"/>
  <c r="K78" i="5"/>
  <c r="AI14" i="5" s="1"/>
  <c r="AJ14" i="5" s="1"/>
  <c r="J78" i="5"/>
  <c r="AI13" i="5" s="1"/>
  <c r="AJ13" i="5" s="1"/>
  <c r="I78" i="5"/>
  <c r="AI12" i="5"/>
  <c r="AJ12" i="5"/>
  <c r="H78" i="5"/>
  <c r="AI11" i="5"/>
  <c r="AJ11" i="5" s="1"/>
  <c r="G78" i="5"/>
  <c r="AI10" i="5"/>
  <c r="AJ10" i="5" s="1"/>
  <c r="F78" i="5"/>
  <c r="AI9" i="5"/>
  <c r="AJ9" i="5" s="1"/>
  <c r="E69" i="5"/>
  <c r="D69" i="5"/>
  <c r="E68" i="5"/>
  <c r="D68" i="5"/>
  <c r="E67" i="5"/>
  <c r="D67" i="5"/>
  <c r="E66" i="5"/>
  <c r="D66" i="5"/>
  <c r="E65" i="5"/>
  <c r="D65" i="5"/>
  <c r="E64" i="5"/>
  <c r="D64" i="5"/>
  <c r="D63" i="5"/>
  <c r="E62" i="5"/>
  <c r="D62" i="5"/>
  <c r="E61" i="5"/>
  <c r="D61" i="5"/>
  <c r="E60" i="5"/>
  <c r="D60" i="5"/>
  <c r="E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AE38" i="5"/>
  <c r="E38" i="5"/>
  <c r="D38" i="5"/>
  <c r="F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C16" i="5"/>
  <c r="AH15" i="5"/>
  <c r="AC15" i="5"/>
  <c r="AH14" i="5"/>
  <c r="AH13" i="5"/>
  <c r="AH12" i="5"/>
  <c r="AH11" i="5"/>
  <c r="AH10" i="5"/>
  <c r="AH9" i="5"/>
  <c r="E6" i="5"/>
  <c r="K5" i="5"/>
  <c r="E4" i="5"/>
  <c r="K3" i="5"/>
  <c r="E3" i="5"/>
  <c r="AC15" i="1"/>
  <c r="O15" i="5"/>
  <c r="AE64" i="1"/>
  <c r="AF64" i="1" s="1"/>
  <c r="AC16" i="1"/>
  <c r="AB81" i="1"/>
  <c r="K3" i="1"/>
  <c r="K5" i="1"/>
  <c r="E6" i="1"/>
  <c r="AD78" i="1"/>
  <c r="AI33" i="1" s="1"/>
  <c r="AJ33" i="1" s="1"/>
  <c r="AC78" i="1"/>
  <c r="AI32" i="1" s="1"/>
  <c r="AJ32" i="1" s="1"/>
  <c r="AB78" i="1"/>
  <c r="AI31" i="1" s="1"/>
  <c r="AJ31" i="1" s="1"/>
  <c r="AA78" i="1"/>
  <c r="AI30" i="1" s="1"/>
  <c r="AJ30" i="1" s="1"/>
  <c r="Z78" i="1"/>
  <c r="AI29" i="1" s="1"/>
  <c r="AJ29" i="1" s="1"/>
  <c r="Y78" i="1"/>
  <c r="AI28" i="1" s="1"/>
  <c r="AJ28" i="1" s="1"/>
  <c r="F78" i="1"/>
  <c r="AI9" i="1" s="1"/>
  <c r="AJ9" i="1" s="1"/>
  <c r="F34" i="1"/>
  <c r="B12" i="4"/>
  <c r="E4" i="1"/>
  <c r="E3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F62" i="1" s="1"/>
  <c r="AE63" i="1"/>
  <c r="AF63" i="1" s="1"/>
  <c r="AE65" i="1"/>
  <c r="AF65" i="1" s="1"/>
  <c r="AE66" i="1"/>
  <c r="AF66" i="1" s="1"/>
  <c r="AE67" i="1"/>
  <c r="AF67" i="1" s="1"/>
  <c r="AE68" i="1"/>
  <c r="AF68" i="1" s="1"/>
  <c r="AE69" i="1"/>
  <c r="AF69" i="1" s="1"/>
  <c r="AE70" i="1"/>
  <c r="AF70" i="1" s="1"/>
  <c r="AE71" i="1"/>
  <c r="AF71" i="1" s="1"/>
  <c r="AE77" i="1"/>
  <c r="AF77" i="1" s="1"/>
  <c r="A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E59" i="1"/>
  <c r="D60" i="1"/>
  <c r="E60" i="1"/>
  <c r="D61" i="1"/>
  <c r="E61" i="1"/>
  <c r="D62" i="1"/>
  <c r="E62" i="1"/>
  <c r="D63" i="1"/>
  <c r="D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38" i="1"/>
  <c r="D38" i="1"/>
  <c r="G78" i="1"/>
  <c r="AI10" i="1" s="1"/>
  <c r="AJ10" i="1" s="1"/>
  <c r="H78" i="1"/>
  <c r="AI11" i="1" s="1"/>
  <c r="AJ11" i="1" s="1"/>
  <c r="I78" i="1"/>
  <c r="AI12" i="1" s="1"/>
  <c r="AJ12" i="1" s="1"/>
  <c r="J78" i="1"/>
  <c r="AI13" i="1" s="1"/>
  <c r="AJ13" i="1" s="1"/>
  <c r="K78" i="1"/>
  <c r="AI14" i="1" s="1"/>
  <c r="AJ14" i="1" s="1"/>
  <c r="L78" i="1"/>
  <c r="AI15" i="1" s="1"/>
  <c r="AJ15" i="1" s="1"/>
  <c r="M78" i="1"/>
  <c r="AI16" i="1" s="1"/>
  <c r="AJ16" i="1" s="1"/>
  <c r="N78" i="1"/>
  <c r="AI17" i="1" s="1"/>
  <c r="AJ17" i="1" s="1"/>
  <c r="O78" i="1"/>
  <c r="AI18" i="1" s="1"/>
  <c r="AJ18" i="1" s="1"/>
  <c r="P78" i="1"/>
  <c r="AI19" i="1" s="1"/>
  <c r="AJ19" i="1" s="1"/>
  <c r="Q78" i="1"/>
  <c r="AI20" i="1" s="1"/>
  <c r="AJ20" i="1" s="1"/>
  <c r="R78" i="1"/>
  <c r="AI21" i="1" s="1"/>
  <c r="AJ21" i="1" s="1"/>
  <c r="S78" i="1"/>
  <c r="AI22" i="1" s="1"/>
  <c r="AJ22" i="1" s="1"/>
  <c r="T78" i="1"/>
  <c r="AI23" i="1" s="1"/>
  <c r="AJ23" i="1" s="1"/>
  <c r="U78" i="1"/>
  <c r="AI24" i="1" s="1"/>
  <c r="AJ24" i="1" s="1"/>
  <c r="V78" i="1"/>
  <c r="AI25" i="1" s="1"/>
  <c r="AJ25" i="1" s="1"/>
  <c r="W78" i="1"/>
  <c r="AI26" i="1" s="1"/>
  <c r="AJ26" i="1" s="1"/>
  <c r="X78" i="1"/>
  <c r="AI27" i="1" s="1"/>
  <c r="AJ27" i="1" s="1"/>
  <c r="O15" i="8" l="1"/>
  <c r="O15" i="6"/>
  <c r="O15" i="9"/>
  <c r="O9" i="9"/>
  <c r="O11" i="9"/>
  <c r="O12" i="9"/>
  <c r="O13" i="9"/>
  <c r="O10" i="9"/>
  <c r="O13" i="7"/>
  <c r="O10" i="7"/>
  <c r="O12" i="7"/>
  <c r="O11" i="7"/>
  <c r="O9" i="7"/>
  <c r="O13" i="6"/>
  <c r="O11" i="6"/>
  <c r="O12" i="6"/>
  <c r="O9" i="6"/>
  <c r="O10" i="6"/>
  <c r="O12" i="5"/>
  <c r="O13" i="5"/>
  <c r="O11" i="5"/>
  <c r="O9" i="5"/>
  <c r="O10" i="5"/>
  <c r="R7" i="9"/>
  <c r="R7" i="8"/>
  <c r="R7" i="7"/>
  <c r="R7" i="6"/>
  <c r="R7" i="5"/>
  <c r="R7" i="1"/>
  <c r="O9" i="1"/>
  <c r="O10" i="1"/>
  <c r="O13" i="1"/>
  <c r="O11" i="1"/>
  <c r="O12" i="1"/>
  <c r="O15" i="1"/>
  <c r="O16" i="5" l="1"/>
  <c r="AD5" i="5" s="1"/>
  <c r="O16" i="9"/>
  <c r="AD5" i="9" s="1"/>
  <c r="O12" i="8"/>
  <c r="O11" i="8"/>
  <c r="O13" i="8"/>
  <c r="O9" i="8"/>
  <c r="O10" i="8"/>
  <c r="O16" i="8" s="1"/>
  <c r="AD5" i="8" s="1"/>
  <c r="O16" i="7"/>
  <c r="AD5" i="7" s="1"/>
  <c r="O16" i="6"/>
  <c r="AD5" i="6" s="1"/>
  <c r="O16" i="1"/>
  <c r="AD5" i="1" s="1"/>
</calcChain>
</file>

<file path=xl/sharedStrings.xml><?xml version="1.0" encoding="utf-8"?>
<sst xmlns="http://schemas.openxmlformats.org/spreadsheetml/2006/main" count="1212" uniqueCount="967">
  <si>
    <t>ÖĞRENCİNİN</t>
  </si>
  <si>
    <t>SORULAR</t>
  </si>
  <si>
    <t>SONUÇ</t>
  </si>
  <si>
    <t>SIRA
NO</t>
  </si>
  <si>
    <t>OKUL
 NO</t>
  </si>
  <si>
    <t>ADI VE SOYADI</t>
  </si>
  <si>
    <t>PUAN</t>
  </si>
  <si>
    <t>SORULARA GÖRE BAŞARI (%)</t>
  </si>
  <si>
    <t>TOPLAM</t>
  </si>
  <si>
    <t>SINAV ANALİZİ</t>
  </si>
  <si>
    <t>Alınan puanların ortalaması</t>
  </si>
  <si>
    <t>SINAVIN DEĞERLENDİRİLMESİ</t>
  </si>
  <si>
    <t xml:space="preserve">Okul </t>
  </si>
  <si>
    <t xml:space="preserve">Öğretim Yılı </t>
  </si>
  <si>
    <t xml:space="preserve">Dönem </t>
  </si>
  <si>
    <t xml:space="preserve">Sınıf </t>
  </si>
  <si>
    <t>Puan</t>
  </si>
  <si>
    <t>GRAFİK ANALİZ</t>
  </si>
  <si>
    <t>Yapılan sınavda sınıfın genel başarı yüzdesi</t>
  </si>
  <si>
    <t>olmuştur.</t>
  </si>
  <si>
    <t>Soruların ilgili olduğu konular</t>
  </si>
  <si>
    <t>SORU ANALİZİ VE SINAV BAŞARI DEĞERLENDİRMESİ</t>
  </si>
  <si>
    <t>Başarının düşük olduğu bu konular sınıfta ilan edildi. Sınav soruları  sınıfta çözüldü. Özellikle bu konular üzerinde ayrıntılı olarak açıklama yapıldı. Yapılan hatalar vurgulandı.</t>
  </si>
  <si>
    <t>Sınıf</t>
  </si>
  <si>
    <t>Ders</t>
  </si>
  <si>
    <t>Öğretmen</t>
  </si>
  <si>
    <t>Okul</t>
  </si>
  <si>
    <t>Öğretim Yılı</t>
  </si>
  <si>
    <t>Bilgileri Doldurunuz.</t>
  </si>
  <si>
    <t>Branşı</t>
  </si>
  <si>
    <t>Buraya dokunmayınız. Yazıcıda bu kısım çıkmaz.Formüller için gereklidir. Sakın Silmeyin…</t>
  </si>
  <si>
    <t>Sınav No</t>
  </si>
  <si>
    <r>
      <rPr>
        <b/>
        <sz val="10"/>
        <rFont val="Tahoma"/>
        <family val="2"/>
        <charset val="162"/>
      </rPr>
      <t>GEÇMEZ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</si>
  <si>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GEÇER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</si>
  <si>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ORTA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</si>
  <si>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İYİ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</si>
  <si>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PEKİYİ</t>
    </r>
    <r>
      <rPr>
        <sz val="10"/>
        <rFont val="Tahoma"/>
        <family val="2"/>
        <charset val="162"/>
      </rPr>
      <t xml:space="preserve"> alan öğrenci sayısı</t>
    </r>
  </si>
  <si>
    <t>Okul Müdürü</t>
  </si>
  <si>
    <t>Sınıfın Başarı Yüzdesi</t>
  </si>
  <si>
    <t>Aşağıda belirtilen konularda başarı oranı %50 nin altında kalmıştır.</t>
  </si>
  <si>
    <t>Kadir ÖZKAN</t>
  </si>
  <si>
    <t>SIRA NO</t>
  </si>
  <si>
    <t>OKUL NO</t>
  </si>
  <si>
    <t>Adım 1 : Aşağıdaki tabloda Sarı renkli bölmeyi kendinize göre düzenleyin.</t>
  </si>
  <si>
    <t xml:space="preserve">Adım 3 : Aşağıdaki sınavlardan düzenlemek istediğiniz sınava gidin ve sarı renkli alanlara gerekli bilgileri giriniz. Diğer alanlara dokunmayınız. </t>
  </si>
  <si>
    <t xml:space="preserve"> : </t>
  </si>
  <si>
    <t xml:space="preserve"> : 1.Dönem</t>
  </si>
  <si>
    <t xml:space="preserve"> : 1.Sınav</t>
  </si>
  <si>
    <t xml:space="preserve"> : 2.Sınav</t>
  </si>
  <si>
    <t xml:space="preserve"> : 3.Sınav</t>
  </si>
  <si>
    <t xml:space="preserve"> : 2.Dönem</t>
  </si>
  <si>
    <t>Adım 2 : Aşağıdaki tabloda öğrenci no ve isim soyisimleri giriniz.</t>
  </si>
  <si>
    <t>ULVİYE KIR İMAM HATİP ORTAOKULU</t>
  </si>
  <si>
    <t>2022-2023</t>
  </si>
  <si>
    <t>5/A</t>
  </si>
  <si>
    <t>ULVİYE KIR İMAM HATİP ORTAOKULU SORU ANALİZİ SINAV BAŞARI DEĞERLENDİRMESİ</t>
  </si>
  <si>
    <t>S.No</t>
  </si>
  <si>
    <t>Öğrenci No</t>
  </si>
  <si>
    <t>EFE CAN</t>
  </si>
  <si>
    <t>UKİHO ÖĞRENCİ LİSTESİ</t>
  </si>
  <si>
    <t>Adı Soyadı</t>
  </si>
  <si>
    <t xml:space="preserve">5 A SINIFI </t>
  </si>
  <si>
    <t>GÖNÜL BÜŞRA AKSOY</t>
  </si>
  <si>
    <t>AZRA ÇUBUK</t>
  </si>
  <si>
    <t>BERRA ÇAKIR</t>
  </si>
  <si>
    <t>BETÜL ZEHRA TERZİOĞLU</t>
  </si>
  <si>
    <t>ECRİN CEREN HAMURCU</t>
  </si>
  <si>
    <t>ECRİN ECESU ÇOBAN</t>
  </si>
  <si>
    <t>ELİF SERRA COŞKUN</t>
  </si>
  <si>
    <t>HAVVA BETÜL ARSLAN</t>
  </si>
  <si>
    <t>MERYEM BETÜL BAĞCI</t>
  </si>
  <si>
    <t>NAZLI KAYA</t>
  </si>
  <si>
    <t>NURSENA KABAOĞLU</t>
  </si>
  <si>
    <t>SENA AKYÜREK</t>
  </si>
  <si>
    <t>ZEYNEP NİSA AKMAN</t>
  </si>
  <si>
    <t>MEDİNE SU TOMBAŞ</t>
  </si>
  <si>
    <t>HATİCE NİSA NUR DEVRANLI</t>
  </si>
  <si>
    <t>SAFİYE NUR DÜZGÜN</t>
  </si>
  <si>
    <t>SEMA NUR YILDIZ</t>
  </si>
  <si>
    <t>YAĞMUR BÜŞRA KASAPOĞLU</t>
  </si>
  <si>
    <t>ZEHRA ÖZDEMİR</t>
  </si>
  <si>
    <t>ZEYNEP AĞIRMAN</t>
  </si>
  <si>
    <t>ZÜMRA AKBULUT</t>
  </si>
  <si>
    <t>ZÜLAL KARAÇUHA</t>
  </si>
  <si>
    <t>BETÜL NUR EREN</t>
  </si>
  <si>
    <t>BEYZA KILIÇ</t>
  </si>
  <si>
    <t xml:space="preserve">5 B SINIFI </t>
  </si>
  <si>
    <t>BELİNAY ÖZMEN</t>
  </si>
  <si>
    <t>ELİF BERRE ÇAKIR</t>
  </si>
  <si>
    <t>CEYLİN NAZ YILMAZ</t>
  </si>
  <si>
    <t>ÇİĞDEM BIYIKOĞLU</t>
  </si>
  <si>
    <t>EBRAR KOÇ</t>
  </si>
  <si>
    <t>GAYENAZ CON</t>
  </si>
  <si>
    <t>HAFSA ÇATIR</t>
  </si>
  <si>
    <t>İREMSU DEMİRCİ</t>
  </si>
  <si>
    <t>ZEYNEP BİÇER</t>
  </si>
  <si>
    <t>RABİA PALAT</t>
  </si>
  <si>
    <t>ZEYNEPNAS KÜÇÜK</t>
  </si>
  <si>
    <t>MEDİNE NUR MİDİLLİ</t>
  </si>
  <si>
    <t>MEDİNE EROĞLU</t>
  </si>
  <si>
    <t>HAVVA NUR BELÜREN</t>
  </si>
  <si>
    <t>RAVZA AKBULUT</t>
  </si>
  <si>
    <t>HATİCENUR ALEMDAR</t>
  </si>
  <si>
    <t>EDANUR KÖKSAL</t>
  </si>
  <si>
    <t>SENİYE EFSANUR BEKTAŞ</t>
  </si>
  <si>
    <t>RÜMEYSA AYŞE ÖZDEMİR</t>
  </si>
  <si>
    <t xml:space="preserve">5C SINIFI </t>
  </si>
  <si>
    <t>AYSİMA KANCA</t>
  </si>
  <si>
    <t>BUSENAZ GÜNEY</t>
  </si>
  <si>
    <t>BERRA NUR UZUNYURT</t>
  </si>
  <si>
    <t>NAZLI BAHAR GELEN</t>
  </si>
  <si>
    <t>ECRİN ARSLAN</t>
  </si>
  <si>
    <t>ELVİN BEKTAŞOĞLU</t>
  </si>
  <si>
    <t>GÜLLÜ ŞAHİNKAYA</t>
  </si>
  <si>
    <t>MEDİNE İLAYDA BÜLBÜL</t>
  </si>
  <si>
    <t>MELEK ŞEVVAL AYAN</t>
  </si>
  <si>
    <t>NİSANUR GÜMÜŞ</t>
  </si>
  <si>
    <t>SİNEM SEMİZOĞLU</t>
  </si>
  <si>
    <t>BETÜL KALMAZ</t>
  </si>
  <si>
    <t>KEVSER DEMİREL</t>
  </si>
  <si>
    <t>HALİME AKSOY</t>
  </si>
  <si>
    <t>NİSA ŞEVVAL SEMİZOĞLU</t>
  </si>
  <si>
    <t>FATIMA ZEHRA ÇELİK</t>
  </si>
  <si>
    <t>HALİME NUR EVCE</t>
  </si>
  <si>
    <t>SÜMEYYE ESLEM ÖZEN</t>
  </si>
  <si>
    <t>HÜMEYRA SULTAN İNAN</t>
  </si>
  <si>
    <t xml:space="preserve">5D SINIFI </t>
  </si>
  <si>
    <t>ZEYNEP SUDE KOÇ</t>
  </si>
  <si>
    <t>FATMA AYYILDIZ</t>
  </si>
  <si>
    <t>ZEYNEP KADAKAL</t>
  </si>
  <si>
    <t>CEMRE GÜMÜŞ</t>
  </si>
  <si>
    <t>CEMRE TURAN</t>
  </si>
  <si>
    <t>ECRİN AKSUOĞLU</t>
  </si>
  <si>
    <t>ECRİN KARADENİZ</t>
  </si>
  <si>
    <t>MERYEM ZEYNEP ŞEKER</t>
  </si>
  <si>
    <t>BELİNAY AYDEMİR</t>
  </si>
  <si>
    <t>MUTEBER PALA</t>
  </si>
  <si>
    <t>HAMİDE AKAN</t>
  </si>
  <si>
    <t>YAĞMUR AZRA MİDİLLİ</t>
  </si>
  <si>
    <t>İREM KORKMAZ</t>
  </si>
  <si>
    <t>KEVSER ASLAN</t>
  </si>
  <si>
    <t>ECRİN ZEHRA ÇELEBİ</t>
  </si>
  <si>
    <t>HAYRUNNİSA GÜMÜŞ</t>
  </si>
  <si>
    <t>SEVDA KILIÇ</t>
  </si>
  <si>
    <t xml:space="preserve">5E SINIFI </t>
  </si>
  <si>
    <t>ABDULHAMİT KASAPOĞLU</t>
  </si>
  <si>
    <t>APDÜLKERİM ARSLAN</t>
  </si>
  <si>
    <t>BERAT TEPE</t>
  </si>
  <si>
    <t>BEYTULLAH TOMBAŞ</t>
  </si>
  <si>
    <t>CELAL EFE ÇAPKIN</t>
  </si>
  <si>
    <t>HASAN TUĞRA GÜNEY</t>
  </si>
  <si>
    <t>HAYDAR BERK ÖZMEN</t>
  </si>
  <si>
    <t>İSMAİL KAAN ASLAN</t>
  </si>
  <si>
    <t>MUHAMMED EMİN MANKAN</t>
  </si>
  <si>
    <t>MUHAMMET EFE TÜRKMEN</t>
  </si>
  <si>
    <t>ÖMER YUSUF ERGEN</t>
  </si>
  <si>
    <t>TALHA MUSA KESGİN</t>
  </si>
  <si>
    <t>YAĞIZ ŞAHİN</t>
  </si>
  <si>
    <t>YUSUF İSLAM KEÇECİ</t>
  </si>
  <si>
    <t>KEREM MUSAB SAVAŞ</t>
  </si>
  <si>
    <t>BATUHAN BURAK BERLİK</t>
  </si>
  <si>
    <t>MERTCAN KESKİN</t>
  </si>
  <si>
    <t>UMUT YAŞLI</t>
  </si>
  <si>
    <t>MUHAMMED MARUF ÇEYEN</t>
  </si>
  <si>
    <t>FATİH EMİR GÜLTEN</t>
  </si>
  <si>
    <t>BERAT KAĞAN AYAN</t>
  </si>
  <si>
    <t>MUSTAFA SEYYİD SEZER</t>
  </si>
  <si>
    <t>ALİ MEKAN</t>
  </si>
  <si>
    <t>YUSUF AYHAN ALEMDAR</t>
  </si>
  <si>
    <t>EMİRHAN DELİMEHMET</t>
  </si>
  <si>
    <t xml:space="preserve">5F SINIFI </t>
  </si>
  <si>
    <t>ADEM ALEMDAR</t>
  </si>
  <si>
    <t>BARIŞ TUĞRUL ACAR</t>
  </si>
  <si>
    <t>BERAT KİBAR</t>
  </si>
  <si>
    <t>EGE ÇALIŞKAN</t>
  </si>
  <si>
    <t>MİRAÇ CON</t>
  </si>
  <si>
    <t>MUSTAFA AHMET ACAR</t>
  </si>
  <si>
    <t>SALİH CON</t>
  </si>
  <si>
    <t>SÜLEYMAN SEZEN</t>
  </si>
  <si>
    <t>YİĞİT KAAN KİRAZ</t>
  </si>
  <si>
    <t>MURATCAN GÜL</t>
  </si>
  <si>
    <t>BERAT ALİ ŞİMŞEK</t>
  </si>
  <si>
    <t>FURKAN SARI</t>
  </si>
  <si>
    <t>CAN KAAN TANRIVER</t>
  </si>
  <si>
    <t>MİRAÇ DOĞANCI</t>
  </si>
  <si>
    <t>BERAT ÇAKIR</t>
  </si>
  <si>
    <t>NURULLAH EROĞLU</t>
  </si>
  <si>
    <t>YAĞIZ EGE BUZDAN</t>
  </si>
  <si>
    <t>MUSTAFA ALEMDAR</t>
  </si>
  <si>
    <t>İMDAT KERİM GÜNAL</t>
  </si>
  <si>
    <t>MUHAMMED MUSAB ÖZDEMİR</t>
  </si>
  <si>
    <t>SAMET KOCAKOÇ</t>
  </si>
  <si>
    <t>YUSUF ALİ ÖZYÜREK</t>
  </si>
  <si>
    <t>ALPEREN ADDAR YAŞAR</t>
  </si>
  <si>
    <t>KEREM ATAR</t>
  </si>
  <si>
    <t>MUHAMMED ALİ DURAN</t>
  </si>
  <si>
    <t>MUHAMMED SALİH KÜREKCİ</t>
  </si>
  <si>
    <t>YAHYA MUHAMMET ÖZDEN</t>
  </si>
  <si>
    <t xml:space="preserve">5G SINIFI </t>
  </si>
  <si>
    <t>ABDULRAGIB ÇOLAK</t>
  </si>
  <si>
    <t>ABDULSAMET ÇON</t>
  </si>
  <si>
    <t>ALPEREN DİKBIYIK</t>
  </si>
  <si>
    <t>YUNUS EMRE ÇİÇEK</t>
  </si>
  <si>
    <t>ADEM KEREM DİKTERE</t>
  </si>
  <si>
    <t>ÇINAR ŞERİF TOMBAŞ</t>
  </si>
  <si>
    <t>CENGİZHAN PALA</t>
  </si>
  <si>
    <t>YUSUF EVREN CEVİZ</t>
  </si>
  <si>
    <t>EREN MİDİLLİ</t>
  </si>
  <si>
    <t>EYÜP KAAN CİN</t>
  </si>
  <si>
    <t>AHMET TALHA ÖZGÜVEN</t>
  </si>
  <si>
    <t>İBRAHİMCAN GÜL</t>
  </si>
  <si>
    <t>MEHMET AKİF KANBUR</t>
  </si>
  <si>
    <t>MERT MİRAÇ ZOMPUR</t>
  </si>
  <si>
    <t>MİKAİL FURKAN AŞCI</t>
  </si>
  <si>
    <t>MİRAÇ KOCAKOÇ</t>
  </si>
  <si>
    <t>MUHAMMED EMİN ÇAKIR</t>
  </si>
  <si>
    <t>OĞUZHAN KARABELA</t>
  </si>
  <si>
    <t>RECEP EFE CİN</t>
  </si>
  <si>
    <t>UTKU TUNÇ AŞCI</t>
  </si>
  <si>
    <t>YUNUS EMRE ALPARSLAN</t>
  </si>
  <si>
    <t>İLYAS ÖZTAŞ</t>
  </si>
  <si>
    <t>ALTAN BEDER</t>
  </si>
  <si>
    <t>OKAN ÇELEBİ</t>
  </si>
  <si>
    <t>ABDULLAH EYMEN ÖNAL</t>
  </si>
  <si>
    <t>MUHAMMED BİLAL GÜRLER</t>
  </si>
  <si>
    <t>ABDURRAHMAN ENSAR YILMAZ</t>
  </si>
  <si>
    <t>CANER SÖNMEZ</t>
  </si>
  <si>
    <t>HAMDİ HASAN KAYA</t>
  </si>
  <si>
    <t>SUAT UYAR</t>
  </si>
  <si>
    <t xml:space="preserve">5H SINIFI </t>
  </si>
  <si>
    <t>BERAT KADİR BUZDAN</t>
  </si>
  <si>
    <t>BERAT AKBULAT</t>
  </si>
  <si>
    <t>KEREM OKUŞ</t>
  </si>
  <si>
    <t>YUNUS ÇİÇEK</t>
  </si>
  <si>
    <t>MİRAÇ EMİN KAHRAMAN</t>
  </si>
  <si>
    <t>FEHMİ YASİN AYHAN</t>
  </si>
  <si>
    <t>HASAN KESKİN</t>
  </si>
  <si>
    <t>İBRAHİM GÜNEŞ</t>
  </si>
  <si>
    <t>MİRAÇ TOMBAŞ</t>
  </si>
  <si>
    <t>MOHAMAD WARSHOUK</t>
  </si>
  <si>
    <t>BERTUĞ GÜRLER</t>
  </si>
  <si>
    <t>RECEP ENSAR ŞAHİN</t>
  </si>
  <si>
    <t>TALHA GÜLTEKİN</t>
  </si>
  <si>
    <t>TUNA BERK TOMBAŞ</t>
  </si>
  <si>
    <t>YUSUF ŞENGÜL</t>
  </si>
  <si>
    <t>EFE CAN ERGEN</t>
  </si>
  <si>
    <t>ÖMER FARUK MİDİLLİ</t>
  </si>
  <si>
    <t>MİRAÇ EFE ACAR</t>
  </si>
  <si>
    <t>ABDULKERİM KÖSE</t>
  </si>
  <si>
    <t>BERAT IŞITAN</t>
  </si>
  <si>
    <t>KAAN BUĞRA KARALI</t>
  </si>
  <si>
    <t>MEHMET ARİF ÇİÇEK</t>
  </si>
  <si>
    <t>MERT GÜMÜŞ</t>
  </si>
  <si>
    <t>ŞERİF HAMZA ATAR</t>
  </si>
  <si>
    <t>EYÜP ÖĞÜT</t>
  </si>
  <si>
    <t>YASİN EREN UYANIK</t>
  </si>
  <si>
    <t>SEYİT ÇABUK</t>
  </si>
  <si>
    <t>EMİR SEKMEN</t>
  </si>
  <si>
    <t>EMİRHAN KADİR VAPUR</t>
  </si>
  <si>
    <t>MAHMUD KAAN UZUN</t>
  </si>
  <si>
    <t xml:space="preserve">6A SINIFI </t>
  </si>
  <si>
    <t>YELDA NUR TOMBAŞ</t>
  </si>
  <si>
    <t>AFRANUR AYDIN</t>
  </si>
  <si>
    <t>BERRA AKTAŞ</t>
  </si>
  <si>
    <t>BERRA ORAL</t>
  </si>
  <si>
    <t>NİSA NUR ŞAHİN</t>
  </si>
  <si>
    <t>BÜŞRA PARLAK</t>
  </si>
  <si>
    <t>EBRU ECRİN ŞİŞMAN</t>
  </si>
  <si>
    <t>ECE NAZ AKKİRAZ</t>
  </si>
  <si>
    <t>ELİF BEYZA AKMAN</t>
  </si>
  <si>
    <t>GÜLSÜM BERRE KUKU</t>
  </si>
  <si>
    <t>MEDİNE ÇANDUR</t>
  </si>
  <si>
    <t>MERVE KÜÇÜK</t>
  </si>
  <si>
    <t>NARİN NUR TİRYAKİ</t>
  </si>
  <si>
    <t>RUMEYSA HANIM UZUN</t>
  </si>
  <si>
    <t>RUMEYSA KILIÇOĞLU</t>
  </si>
  <si>
    <t>SUDENAZ YILMAZ</t>
  </si>
  <si>
    <t>SÜMEYYE HALİL</t>
  </si>
  <si>
    <t>SÜMEYYE YAZICI</t>
  </si>
  <si>
    <t>ZEYNEP KESGİN</t>
  </si>
  <si>
    <t>ELİF CEYLAN</t>
  </si>
  <si>
    <t>NURAN AKSOY</t>
  </si>
  <si>
    <t>ECRİN ZEYNEP ZENGİN</t>
  </si>
  <si>
    <t>HAYRÜN NİSA ASLAN</t>
  </si>
  <si>
    <t>ECLİN HALİME ÖZDEMİR</t>
  </si>
  <si>
    <t xml:space="preserve">6B SINIFI </t>
  </si>
  <si>
    <t>BEDRİYE UZUN</t>
  </si>
  <si>
    <t>AZRA KÖRPE</t>
  </si>
  <si>
    <t>MERYEM GÖKSU BÜYÜK</t>
  </si>
  <si>
    <t>BERNA ŞANLI</t>
  </si>
  <si>
    <t>ECRİN ŞULE ORMAN</t>
  </si>
  <si>
    <t>ELİF ERGÜL</t>
  </si>
  <si>
    <t>ELİFNAZ BOZKURT</t>
  </si>
  <si>
    <t>EMİNE EFLAL KOLCU</t>
  </si>
  <si>
    <t>ESMANUR CANDAN</t>
  </si>
  <si>
    <t>GÜLLÜ VARİLCİ</t>
  </si>
  <si>
    <t>EYLÜL BİRDAL</t>
  </si>
  <si>
    <t>CEYLİN NEHİR YAZICI</t>
  </si>
  <si>
    <t>RÜMEYSA YALÇIN</t>
  </si>
  <si>
    <t>SILA DEMİREL</t>
  </si>
  <si>
    <t>TUBA BUKET GÜNEY</t>
  </si>
  <si>
    <t>ZEYNEP GENÇ</t>
  </si>
  <si>
    <t>ZEYNEP TEKE</t>
  </si>
  <si>
    <t>İKBAL FEYZA KARAÇUHA</t>
  </si>
  <si>
    <t>RUMEYSA KÜÇÜK</t>
  </si>
  <si>
    <t>ÖMÜR AYŞE KOÇ</t>
  </si>
  <si>
    <t>CEMRE NUR BATI</t>
  </si>
  <si>
    <t>GÜLSENA ÇELEBİ</t>
  </si>
  <si>
    <t>NAZANEYN ÇOLAK</t>
  </si>
  <si>
    <t xml:space="preserve">6C SINIFI </t>
  </si>
  <si>
    <t>CEMRE TUANA UYSAL</t>
  </si>
  <si>
    <t>DİLARA GÜNEY</t>
  </si>
  <si>
    <t>ELİF AKMAN</t>
  </si>
  <si>
    <t>IŞIL DİKBIYIK</t>
  </si>
  <si>
    <t>TENZİLE AYDOĞAN</t>
  </si>
  <si>
    <t>TUĞBA DEMİRDEN</t>
  </si>
  <si>
    <t>ZEYNEP NAZLI KURT</t>
  </si>
  <si>
    <t>AYŞE ZEREN KÖKTEN</t>
  </si>
  <si>
    <t>BURCU KURT</t>
  </si>
  <si>
    <t>HATİCE NUR KELEŞ</t>
  </si>
  <si>
    <t>ELİF ÇAKIR</t>
  </si>
  <si>
    <t>ESRA YALÇIN</t>
  </si>
  <si>
    <t>ASYA YILDIZ</t>
  </si>
  <si>
    <t>ZEHRA NİSA FEYZA UYANIK</t>
  </si>
  <si>
    <t>HAYRUNNİSA NUR AKSÜT</t>
  </si>
  <si>
    <t>IRMAK BODUR</t>
  </si>
  <si>
    <t>HAYRUNNİSA ALBAYRAK</t>
  </si>
  <si>
    <t>SÜMEYYE YAMAKCIK</t>
  </si>
  <si>
    <t>DAMLA BODUR</t>
  </si>
  <si>
    <t>ZEYNEP SERRA YÜKSEL</t>
  </si>
  <si>
    <t xml:space="preserve">6D SINIFI </t>
  </si>
  <si>
    <t>İKRA CEYLİN YILDIZ</t>
  </si>
  <si>
    <t>BUSE NUR BAYDI</t>
  </si>
  <si>
    <t>CEMRENAZ GENÇ</t>
  </si>
  <si>
    <t>DAMLA BAKIRCI</t>
  </si>
  <si>
    <t>ECRİN ÇANDUR</t>
  </si>
  <si>
    <t>ELÇİN NAGEHAN KİRAZ</t>
  </si>
  <si>
    <t>ELİFNİSA SEMİZOĞLU</t>
  </si>
  <si>
    <t>ELİFSU ESMER</t>
  </si>
  <si>
    <t>İREM SU DİKBIYIK</t>
  </si>
  <si>
    <t>LEDEYNA HAVA VARİLCİ</t>
  </si>
  <si>
    <t>MERVE KOÇ</t>
  </si>
  <si>
    <t>NİHAL YAVUZ</t>
  </si>
  <si>
    <t>NİSANUR KÜÇÜK</t>
  </si>
  <si>
    <t>SEVİMNUR ŞAHİN</t>
  </si>
  <si>
    <t>ZEHRA TEKE</t>
  </si>
  <si>
    <t>ZEYNEP ŞAHİN</t>
  </si>
  <si>
    <t>MEDİNEGÜL ERGEN</t>
  </si>
  <si>
    <t>YELİZ MİDİLLİ</t>
  </si>
  <si>
    <t>MELİKE KARA</t>
  </si>
  <si>
    <t>ELİF KILIÇ</t>
  </si>
  <si>
    <t>EFSANUR ATAR</t>
  </si>
  <si>
    <t>DİLEKNUR TEPE</t>
  </si>
  <si>
    <t xml:space="preserve">6E SINIFI </t>
  </si>
  <si>
    <t>MUHAMMET SAİD GÜLTEN</t>
  </si>
  <si>
    <t>AHMET BALCI</t>
  </si>
  <si>
    <t>AHMET NECATİ OKUTUCU</t>
  </si>
  <si>
    <t>HÜSEYİN ERDEM AYDIN</t>
  </si>
  <si>
    <t>ALPER AYDEMİR</t>
  </si>
  <si>
    <t>BERAT ENİS KARAAĞAÇ</t>
  </si>
  <si>
    <t>BERKAY AKAN</t>
  </si>
  <si>
    <t>BİLAL DEMEN</t>
  </si>
  <si>
    <t>BURAK ENES KARAAĞAÇ</t>
  </si>
  <si>
    <t>CEMİL BEYTULLAH ALTUN</t>
  </si>
  <si>
    <t>EMİR MALİK ŞERBETÇİ</t>
  </si>
  <si>
    <t>GÖRKEM GÖKMEN</t>
  </si>
  <si>
    <t>KUZEY GÜNEY</t>
  </si>
  <si>
    <t>MEHMET AZİZ KÖKTEN</t>
  </si>
  <si>
    <t>MERT ALİ DOST</t>
  </si>
  <si>
    <t>MUHAMMET ALİ AKPINAR</t>
  </si>
  <si>
    <t>MUHAMMET EROL KARADENİZ</t>
  </si>
  <si>
    <t>MURATCAN GÜMÜŞ</t>
  </si>
  <si>
    <t>MUSTAFA BERAT İŞÇİOĞLU</t>
  </si>
  <si>
    <t>MUSTAFA YUŞA YILMAZ</t>
  </si>
  <si>
    <t>ÖMER FARUK YILMAZ</t>
  </si>
  <si>
    <t>MEHMED EMİN ŞANLI</t>
  </si>
  <si>
    <t>SÜLEYMAN HEYSEM KASAPOĞLU</t>
  </si>
  <si>
    <t xml:space="preserve">6F  SINIFI </t>
  </si>
  <si>
    <t>BEDİRHAN KOCAL</t>
  </si>
  <si>
    <t>BEDİRHAN ÇOBAN</t>
  </si>
  <si>
    <t>EGEMEN KELEŞ</t>
  </si>
  <si>
    <t>HASAN HÜSEYİN ERGÜN</t>
  </si>
  <si>
    <t>MİRAÇ CAN ŞENOL</t>
  </si>
  <si>
    <t>MUHAMMED ALİ BÜLBÜL</t>
  </si>
  <si>
    <t>MÜMİN ÇAKIR</t>
  </si>
  <si>
    <t>MÜCAHİT TEKE</t>
  </si>
  <si>
    <t>UTKU ÇANDUR</t>
  </si>
  <si>
    <t>YİĞİT EFE ALPERENGÜL</t>
  </si>
  <si>
    <t>YUNUS EMRE ALTUN</t>
  </si>
  <si>
    <t>YUNUS DİKBIYIK</t>
  </si>
  <si>
    <t>ARDA İSKENDER</t>
  </si>
  <si>
    <t>SERKAN KARAYİĞİT</t>
  </si>
  <si>
    <t>GÜRKAN PARLAK</t>
  </si>
  <si>
    <t>MİRAÇ ÇELEBİ</t>
  </si>
  <si>
    <t>TANER ÇANDUR</t>
  </si>
  <si>
    <t>MUHAMMET BUĞRA PARLAK</t>
  </si>
  <si>
    <t>BURAK ERDEM YILMAZ</t>
  </si>
  <si>
    <t>BURAK EMİR YILDIRIM</t>
  </si>
  <si>
    <t>SEFA AYÜNAL</t>
  </si>
  <si>
    <t>ENES KÜÇÜK</t>
  </si>
  <si>
    <t>FURKAN ÇAKMAK</t>
  </si>
  <si>
    <t>MUHAMMET ASAF VAROL</t>
  </si>
  <si>
    <t>YUSUF CAN ALTUN</t>
  </si>
  <si>
    <t>YASİN ONUR</t>
  </si>
  <si>
    <t>MUHAMMET ALİ ÇELİKBİLEK</t>
  </si>
  <si>
    <t xml:space="preserve">6G SINIFI </t>
  </si>
  <si>
    <t>ADNAN KOÇ</t>
  </si>
  <si>
    <t>MERTCAN ORMAN</t>
  </si>
  <si>
    <t>BERAT ELİÇABUK</t>
  </si>
  <si>
    <t>BERKAY BEKTAŞOĞLU</t>
  </si>
  <si>
    <t>ABDURRAHMAN ALYAS</t>
  </si>
  <si>
    <t>CANER ORMAN</t>
  </si>
  <si>
    <t>EMİRHAN BAKIRCI</t>
  </si>
  <si>
    <t>BERAT IRKLI</t>
  </si>
  <si>
    <t>MUHAMMET EMİR ÖZÇELİK</t>
  </si>
  <si>
    <t>MUHAMMET UTKU YORULMAZ</t>
  </si>
  <si>
    <t>MUSTAFA SELÇUK</t>
  </si>
  <si>
    <t>RAHMİ EFE YILMAZ</t>
  </si>
  <si>
    <t>RÜŞTÜCAN ASLAN</t>
  </si>
  <si>
    <t>TAHA YASİN GÜNEY</t>
  </si>
  <si>
    <t>YASİN İNCE</t>
  </si>
  <si>
    <t>ERCAN KARAYİĞİT</t>
  </si>
  <si>
    <t>MUHAMMET KEREM ANBARCI</t>
  </si>
  <si>
    <t>TOPRAK EFE ÇAVUŞOĞLU</t>
  </si>
  <si>
    <t>MUHAMMED EFE AKÇAY</t>
  </si>
  <si>
    <t>SELİM CİDENSU</t>
  </si>
  <si>
    <t>EMİR CİHAT SAĞLAM</t>
  </si>
  <si>
    <t>FARUK EREN GENÇ</t>
  </si>
  <si>
    <t>ARDA BARAN ÖZCAN</t>
  </si>
  <si>
    <t>AHMET UYANIK</t>
  </si>
  <si>
    <t>MUHAMMED KEMAL DEMİRELLİ</t>
  </si>
  <si>
    <t>MUHAMMED ALİ KETENCİ</t>
  </si>
  <si>
    <t>ABDULHAMİT ŞAHİN</t>
  </si>
  <si>
    <t>ALPER TOPDUMAN</t>
  </si>
  <si>
    <t>BATUHAN BÜYÜKDAĞ</t>
  </si>
  <si>
    <t>BEYTULLAH ÇAMYAR</t>
  </si>
  <si>
    <t>CİHAT YAKUP GELMEZ</t>
  </si>
  <si>
    <t>ÇINAR GÜNAY</t>
  </si>
  <si>
    <t>İSHAK EREN ŞAHİN</t>
  </si>
  <si>
    <t>MİRAÇ GÜNEY</t>
  </si>
  <si>
    <t>ÖMER FARUK KÖSE</t>
  </si>
  <si>
    <t>RAMAZAN TALHA ÖZBAŞ</t>
  </si>
  <si>
    <t>SALİH İLMAZ</t>
  </si>
  <si>
    <t>YİĞİT BALTACI</t>
  </si>
  <si>
    <t>YİĞİTHAN TANRIVER</t>
  </si>
  <si>
    <t>ABDULKADİR EROĞLU</t>
  </si>
  <si>
    <t>MUHAMMED KADİR DEGE</t>
  </si>
  <si>
    <t>TURGUT YILMAZ</t>
  </si>
  <si>
    <t>MİRAÇ SARIKAYA</t>
  </si>
  <si>
    <t>İBRAHİM EFE KURNAZ</t>
  </si>
  <si>
    <t>RECEP EFE DİŞİKARA</t>
  </si>
  <si>
    <t>ANIL OBİ</t>
  </si>
  <si>
    <t>TAHA YASİN ASAR</t>
  </si>
  <si>
    <t>KEREM YAZICI</t>
  </si>
  <si>
    <t>ELYASE PEKŞEN</t>
  </si>
  <si>
    <t>AHMET EFE AYYILDIZ</t>
  </si>
  <si>
    <t>MEHMET EFE AYAN</t>
  </si>
  <si>
    <t xml:space="preserve">7A SINIFI </t>
  </si>
  <si>
    <t>AYŞE HATUN KESKİN</t>
  </si>
  <si>
    <t>AYŞE REYYAN EKİZ</t>
  </si>
  <si>
    <t>EBRAR GENÇ</t>
  </si>
  <si>
    <t>EBRAR NUR İNÇLİK</t>
  </si>
  <si>
    <t>ECRİN DÜZGÜN</t>
  </si>
  <si>
    <t>ECRİN SENA ŞAHİN</t>
  </si>
  <si>
    <t>ELA KARADENİZ</t>
  </si>
  <si>
    <t>ESLEM NİSA GÜNEY</t>
  </si>
  <si>
    <t>FATIMA ZEHRA BETÜL KÜÇÜK</t>
  </si>
  <si>
    <t>HAVANUR KURTULAN</t>
  </si>
  <si>
    <t>KEVSER ÇETİNER</t>
  </si>
  <si>
    <t>MELİSE DİLŞAH YALÇIN</t>
  </si>
  <si>
    <t>MERYEM RANA ÇETİN</t>
  </si>
  <si>
    <t>NEBİYE ECRİN ÖZCAN</t>
  </si>
  <si>
    <t>NEHİR EROĞLU</t>
  </si>
  <si>
    <t>NEHİR İZAR ATAR</t>
  </si>
  <si>
    <t>NİSA NUR ÖZEN</t>
  </si>
  <si>
    <t>NURSİMA TOMBAŞ</t>
  </si>
  <si>
    <t>HATİCE HATUN ALICI</t>
  </si>
  <si>
    <t>RAVZA NUR YILDIZ</t>
  </si>
  <si>
    <t>SELİN EYİ</t>
  </si>
  <si>
    <t>SONGÜL UZUN</t>
  </si>
  <si>
    <t>SÜMEYYE DİKBIYIK</t>
  </si>
  <si>
    <t>ŞEVVAL İŞÇİOĞLU</t>
  </si>
  <si>
    <t>ŞEVVAL MERVE KANBUR</t>
  </si>
  <si>
    <t>ŞİFANUR DİKBIYIK</t>
  </si>
  <si>
    <t>ZEREN MİRAY KARATAŞ</t>
  </si>
  <si>
    <t>ZEYNEP GÜNGÖR</t>
  </si>
  <si>
    <t>ZÜLEYHA GÜNGÖR</t>
  </si>
  <si>
    <t>ZEYNEP EBRAR AKYÜZ</t>
  </si>
  <si>
    <t>ÜMMÜGÜLSÜM TÜRKMEN</t>
  </si>
  <si>
    <t xml:space="preserve">7B SINIFI </t>
  </si>
  <si>
    <t>BUĞÇE BUĞLEM ÖZÇELİK</t>
  </si>
  <si>
    <t>BUSE KAHRAMAN</t>
  </si>
  <si>
    <t>CANSU KOÇ</t>
  </si>
  <si>
    <t>ELİF KİLİM</t>
  </si>
  <si>
    <t>ESRA BİÇER</t>
  </si>
  <si>
    <t>FATMA BEYZA KILIÇ</t>
  </si>
  <si>
    <t>FULYA KİLİM</t>
  </si>
  <si>
    <t>GİZEM KUM</t>
  </si>
  <si>
    <t>HACER KARAYİĞİT</t>
  </si>
  <si>
    <t>HAVVA NUR ÇELEBİ</t>
  </si>
  <si>
    <t>HAYRUNNİSA AKARSU</t>
  </si>
  <si>
    <t>KEVSER ORAL</t>
  </si>
  <si>
    <t>MERVE KÜTÜK</t>
  </si>
  <si>
    <t>MERYEM AKYAZI</t>
  </si>
  <si>
    <t>NURSİMA CİVİL</t>
  </si>
  <si>
    <t>RABİA YILDIRIM</t>
  </si>
  <si>
    <t>RAVZANUR YAZICI</t>
  </si>
  <si>
    <t>ZEYNEP NİSA EKER</t>
  </si>
  <si>
    <t>ZEYNEP SENA KALMAZ</t>
  </si>
  <si>
    <t>ZEYNEP YAREN AKBULUT</t>
  </si>
  <si>
    <t>BERAY KELEŞ</t>
  </si>
  <si>
    <t>ZEYNEP KESKİN</t>
  </si>
  <si>
    <t>ZEYNEP DURU DEMİRCİ</t>
  </si>
  <si>
    <t>AZRA YILDIRIM</t>
  </si>
  <si>
    <t>BUSENUR YILDIRIM</t>
  </si>
  <si>
    <t>ELİF EBRAR TORAMAN</t>
  </si>
  <si>
    <t>MEDİNE GÜL UZUN</t>
  </si>
  <si>
    <t>CEMRE İŞLEYEN</t>
  </si>
  <si>
    <t>AYŞE ÖZAY</t>
  </si>
  <si>
    <t xml:space="preserve">7C SINIFI </t>
  </si>
  <si>
    <t>AYSEL GÜNAL</t>
  </si>
  <si>
    <t>AZRA BERİL ARSLAN</t>
  </si>
  <si>
    <t>BUKET KÜÇÜK</t>
  </si>
  <si>
    <t>DİLARASU DİŞİKARA</t>
  </si>
  <si>
    <t>EBRU KÖKSAL</t>
  </si>
  <si>
    <t>ECRİN DİŞİKARA</t>
  </si>
  <si>
    <t>GÖKÇENUR GENÇ</t>
  </si>
  <si>
    <t>GÜLSENA CAN</t>
  </si>
  <si>
    <t>HÜLYA ALKAN</t>
  </si>
  <si>
    <t>HÜMEYRA NUR YILMAZ</t>
  </si>
  <si>
    <t>RABİA NUR KILIÇ</t>
  </si>
  <si>
    <t>EVRİM NOYAN</t>
  </si>
  <si>
    <t>RUMEYSA ALPARSLAN</t>
  </si>
  <si>
    <t>RUMEYSA NUR BAĞCI</t>
  </si>
  <si>
    <t>RÜMEYSA GENÇ</t>
  </si>
  <si>
    <t>SUDENAZ DİKBIYIK</t>
  </si>
  <si>
    <t>ŞEHRİ İREM BEYZA YILMAZ</t>
  </si>
  <si>
    <t>ŞEYMA BİLGİN</t>
  </si>
  <si>
    <t>YAREN KELEŞ</t>
  </si>
  <si>
    <t>ZEYNEP DERME</t>
  </si>
  <si>
    <t>ZEYNEP NAZ AYDIN</t>
  </si>
  <si>
    <t>ADA YÜKSEL</t>
  </si>
  <si>
    <t>AMAAL KASARGHALYOUN</t>
  </si>
  <si>
    <t>EMİNE ALBAYRAK</t>
  </si>
  <si>
    <t>RAHİME NAS</t>
  </si>
  <si>
    <t>AYŞENUR ALEYNA DEMİRCİ</t>
  </si>
  <si>
    <t>HAYRUNNİSA KÜÇÜK</t>
  </si>
  <si>
    <t>GAMZE ANLAYIŞ</t>
  </si>
  <si>
    <t>ZEYNEP AZRA BAY</t>
  </si>
  <si>
    <t>SUZAN AKAN</t>
  </si>
  <si>
    <t>CEMİLE SEVİL GÜNEŞ</t>
  </si>
  <si>
    <t>ELİF CIDA</t>
  </si>
  <si>
    <t>HATİCE ÇELİK</t>
  </si>
  <si>
    <t xml:space="preserve">ISTABRAQ RAMADHAN MAHMOOD </t>
  </si>
  <si>
    <t xml:space="preserve">7D SINIFI </t>
  </si>
  <si>
    <t>ZEYNEP RUMEYSA ÖZKAN</t>
  </si>
  <si>
    <t>BÜŞRA ÇELİK</t>
  </si>
  <si>
    <t>CEMRE USLU</t>
  </si>
  <si>
    <t>ECRİN ZEKİYE PARLAK</t>
  </si>
  <si>
    <t>ELİF ÇETİN</t>
  </si>
  <si>
    <t>ESRA BETÜL ŞAHİN</t>
  </si>
  <si>
    <t>FATIMA ZEHRA ŞENOL</t>
  </si>
  <si>
    <t>GÜLÇİN ALPARSLAN</t>
  </si>
  <si>
    <t>HAYRÜNNİSA NUR AYDIN</t>
  </si>
  <si>
    <t>HİRANUR ŞAHİN</t>
  </si>
  <si>
    <t>HÜMEYRA SELÇUK</t>
  </si>
  <si>
    <t>KÜBRA NUR PARLAK</t>
  </si>
  <si>
    <t>MELİKE GÜNEY</t>
  </si>
  <si>
    <t>MELİSA SELÇUK</t>
  </si>
  <si>
    <t>RABİA SÜMEYYE ÖZER</t>
  </si>
  <si>
    <t>SEVİLAY KUŞCU</t>
  </si>
  <si>
    <t>ŞERİFE VİLDAN KIRMAN</t>
  </si>
  <si>
    <t>ŞURA AKBULAT</t>
  </si>
  <si>
    <t>RATIL ALI</t>
  </si>
  <si>
    <t>MİNE SEKMEN</t>
  </si>
  <si>
    <t>ZEYNEP KURT</t>
  </si>
  <si>
    <t>NİSANUR TANDOĞAN</t>
  </si>
  <si>
    <t>KÜBRA BODUR</t>
  </si>
  <si>
    <t>ZÜMRA SENA AKDERE</t>
  </si>
  <si>
    <t>SENA DEMİR</t>
  </si>
  <si>
    <t>NURSENA YANIK</t>
  </si>
  <si>
    <t>ZEYNEP ŞURA AKOT</t>
  </si>
  <si>
    <t>ZEYNEP ÇELİK</t>
  </si>
  <si>
    <t>ZEYNEP YÜSRA ÖZUSTA</t>
  </si>
  <si>
    <t>ASUDE BERA BÖLÜKBAŞ</t>
  </si>
  <si>
    <t>BÜŞRA VEYİSOĞLU</t>
  </si>
  <si>
    <t>ERVA EKŞİOĞLU</t>
  </si>
  <si>
    <t>ESMA ÖZDEN GENÇ</t>
  </si>
  <si>
    <t>RUKİYE ZÜMRA BACACI</t>
  </si>
  <si>
    <t xml:space="preserve">7E SINIFI </t>
  </si>
  <si>
    <t>NUR AHMET BAYRAKTAR</t>
  </si>
  <si>
    <t>AHMED SIRAÇ GÜNGÖR</t>
  </si>
  <si>
    <t>AHMET EMİR EKİZ</t>
  </si>
  <si>
    <t>ALİ HAKKI ORAL</t>
  </si>
  <si>
    <t>ALİ SAMET İSTİKBAL</t>
  </si>
  <si>
    <t>ALPEREN KARATAŞ</t>
  </si>
  <si>
    <t>ARDA ATAR</t>
  </si>
  <si>
    <t>AZİZ ERDEM MANKAN</t>
  </si>
  <si>
    <t>BERKAY ORMAN</t>
  </si>
  <si>
    <t>EFE YAĞIZ ALBAYRAK</t>
  </si>
  <si>
    <t>EMİR EFE DURSUN</t>
  </si>
  <si>
    <t>EREN MAHMUT DİKTERE</t>
  </si>
  <si>
    <t>EREN ÖZMEN</t>
  </si>
  <si>
    <t>FATİH YAVUZ</t>
  </si>
  <si>
    <t>KEREM ÖZMEN</t>
  </si>
  <si>
    <t>MEHMET AKİF ÖNEM</t>
  </si>
  <si>
    <t>MELİH ERCAN</t>
  </si>
  <si>
    <t>MELİH KAAN ŞANA</t>
  </si>
  <si>
    <t>MİRAÇ ŞAHİN</t>
  </si>
  <si>
    <t>MUHAMMET ALİ KADAKAL</t>
  </si>
  <si>
    <t>MUHAMMET BERAT ARI</t>
  </si>
  <si>
    <t>MUHAMMET ENES ORMAN</t>
  </si>
  <si>
    <t>ÖMER FARUK MANKAN</t>
  </si>
  <si>
    <t>UĞUR MUSTAFA ÖKSÜZ</t>
  </si>
  <si>
    <t>UMUT BURAK ŞERBETÇİ</t>
  </si>
  <si>
    <t>YUSUF OSMAN BAYRAK</t>
  </si>
  <si>
    <t>ABDULLAH SAMET KÜÇÜK</t>
  </si>
  <si>
    <t>MUHAMMET BARIŞ ALEMDAR</t>
  </si>
  <si>
    <t>UĞUR AYDIN ALEMDAR</t>
  </si>
  <si>
    <t xml:space="preserve">7F SINIFI </t>
  </si>
  <si>
    <t>HAMZA ŞENGÜL</t>
  </si>
  <si>
    <t>MERT EGE SEVİMLİ</t>
  </si>
  <si>
    <t>SALİH ÇELİK</t>
  </si>
  <si>
    <t>BERAT ÇİÇEK</t>
  </si>
  <si>
    <t>AHMET NAS</t>
  </si>
  <si>
    <t>BEDİRHAN ŞEKER</t>
  </si>
  <si>
    <t>CELAL ÇAKIR</t>
  </si>
  <si>
    <t>DOĞAN ALPARSLAN</t>
  </si>
  <si>
    <t>ERDOĞAN BEDER</t>
  </si>
  <si>
    <t>SALİH SAMİ AYAN</t>
  </si>
  <si>
    <t>HAMZA KAHRAMAN</t>
  </si>
  <si>
    <t>HÜSEYİN EMİN BAŞTUĞ</t>
  </si>
  <si>
    <t>İSA SİRAÇ GÜNEY</t>
  </si>
  <si>
    <t>MAHMUD İNTEBİ</t>
  </si>
  <si>
    <t>MUHAMMET ALİ KATMER</t>
  </si>
  <si>
    <t>MURAT HAMZA ALICI</t>
  </si>
  <si>
    <t>MUSTAFA SALİH AYDEMİR</t>
  </si>
  <si>
    <t>YAKUP EREN BALOĞLU</t>
  </si>
  <si>
    <t>YUNUS KORKMAZ</t>
  </si>
  <si>
    <t>ÖMER FARUK YILDIZ</t>
  </si>
  <si>
    <t>ESAD ARSLAN UZUN</t>
  </si>
  <si>
    <t>ŞENOL SEMİZOĞLU</t>
  </si>
  <si>
    <t>FURKAN ORMAN</t>
  </si>
  <si>
    <t>ALİ KÖSE</t>
  </si>
  <si>
    <t>YAVUZ SELİM ÖZCAN</t>
  </si>
  <si>
    <t>YUSUF ÇİÇEK</t>
  </si>
  <si>
    <t>AHMET FARUK BAR</t>
  </si>
  <si>
    <t>MUHAMMET EMİN BAR</t>
  </si>
  <si>
    <t>MAHMUD ALİ UYULUR</t>
  </si>
  <si>
    <t>TAHA KÖKTEN</t>
  </si>
  <si>
    <t>MEHMET TAHA DURSUN</t>
  </si>
  <si>
    <t xml:space="preserve">7G SINIFI </t>
  </si>
  <si>
    <t>ALİ BERAT KİRAZ</t>
  </si>
  <si>
    <t>ARDA ÇANAKCI</t>
  </si>
  <si>
    <t>BURAK KAYA</t>
  </si>
  <si>
    <t>DÜNDAR GENÇ</t>
  </si>
  <si>
    <t>EMİR YUSUF YAVUZ</t>
  </si>
  <si>
    <t>FURKAN ÇELEBİ</t>
  </si>
  <si>
    <t>FURKAN ERGEN</t>
  </si>
  <si>
    <t>HAKAN AYDOĞAN</t>
  </si>
  <si>
    <t>SELİM KAĞAN ESMER</t>
  </si>
  <si>
    <t>MUHAMMED SEÇKİN</t>
  </si>
  <si>
    <t>MUHAMMET AYDEMİR</t>
  </si>
  <si>
    <t>MUHAMMET ESAT BOLAT</t>
  </si>
  <si>
    <t>ARİF EMRE GÖRER</t>
  </si>
  <si>
    <t>MUSTAFA ESAT IRKLI</t>
  </si>
  <si>
    <t>MÜCAHİT ÇALIK</t>
  </si>
  <si>
    <t>OSMAN EMRE ÖZTÜRK</t>
  </si>
  <si>
    <t>YAZIN HAMODE</t>
  </si>
  <si>
    <t>YİĞİT EFE ESMER</t>
  </si>
  <si>
    <t>YUSUF CAN SONAŞ</t>
  </si>
  <si>
    <t>SELAHATTİN CAN AKBULUT</t>
  </si>
  <si>
    <t>AHMET ZAHİT ÇİMİÇ</t>
  </si>
  <si>
    <t>ÖMER TALHA ALABAŞ</t>
  </si>
  <si>
    <t>HASAN BUĞRA GENÇ</t>
  </si>
  <si>
    <t>İLKER GELMEZ</t>
  </si>
  <si>
    <t>MÜCAHİT KEREM AZAKLI</t>
  </si>
  <si>
    <t>EMİRCAN YİĞİT BÜLBÜL</t>
  </si>
  <si>
    <t>MUHAMMED EMİN AVŞAR</t>
  </si>
  <si>
    <t>TANER ÇITIR</t>
  </si>
  <si>
    <t>UĞUR ÖZBOLAT</t>
  </si>
  <si>
    <t>MUHAMMET ALİ ERBAŞ</t>
  </si>
  <si>
    <t>MAHMUD EMİN KÜREKCİ</t>
  </si>
  <si>
    <t>YUNUS EMRE DEMİRTAŞ</t>
  </si>
  <si>
    <t xml:space="preserve">7H SINIFI </t>
  </si>
  <si>
    <t>YAĞIZ EFE ATAR</t>
  </si>
  <si>
    <t>ABDULHAMİD CANBULAT</t>
  </si>
  <si>
    <t>ARDA GÜNEY</t>
  </si>
  <si>
    <t>BARAN NAZIM ÖZEN</t>
  </si>
  <si>
    <t>BEYTULLAH KELEŞ</t>
  </si>
  <si>
    <t>ENES MUHAMMET YİĞİT</t>
  </si>
  <si>
    <t>FURKAN ÖZKUL</t>
  </si>
  <si>
    <t>FURKAN SONAŞ</t>
  </si>
  <si>
    <t>İSLAM UYANIK</t>
  </si>
  <si>
    <t>MİRAÇ ALİ DİKBIYIK</t>
  </si>
  <si>
    <t>HÜSEYİN DİŞİKARA</t>
  </si>
  <si>
    <t>MUHAMMET BAYRAM YAĞCI</t>
  </si>
  <si>
    <t>AKİF ÖZTÜRK</t>
  </si>
  <si>
    <t>ONUR AKBULUT</t>
  </si>
  <si>
    <t>ORHAN BAĞCI</t>
  </si>
  <si>
    <t>SALİH ÇİTGİDEN</t>
  </si>
  <si>
    <t>SALİH SALMAN</t>
  </si>
  <si>
    <t>SERHAT DİKBIYIK</t>
  </si>
  <si>
    <t>SERKAN ARSLAN</t>
  </si>
  <si>
    <t>SERKAN SAVAŞ</t>
  </si>
  <si>
    <t>UTKU ALICI</t>
  </si>
  <si>
    <t>YAVUZ SELİM KENİ</t>
  </si>
  <si>
    <t>SEYYİD HAMZA ALBAYRAK</t>
  </si>
  <si>
    <t>EMİRCAN KARAYİĞİT</t>
  </si>
  <si>
    <t>EMRECAN KARAYİĞİT</t>
  </si>
  <si>
    <t>YILMAZ ALEMDAR</t>
  </si>
  <si>
    <t>CELAL İSEN</t>
  </si>
  <si>
    <t>UMUT CAN BÜLBÜL</t>
  </si>
  <si>
    <t>MUHAMMED RAŞİD ŞAHİN</t>
  </si>
  <si>
    <t>CEVAHİR ANIL ALEMDAR</t>
  </si>
  <si>
    <t>ZİŞAN ARİF PAREN</t>
  </si>
  <si>
    <t>BİLAL ENSAR GÖREN</t>
  </si>
  <si>
    <t>SALİH BAR</t>
  </si>
  <si>
    <t xml:space="preserve">8A SINIFI </t>
  </si>
  <si>
    <t>SÜMEYYE ALICI</t>
  </si>
  <si>
    <t>BERRA DEMİRŞAHİN</t>
  </si>
  <si>
    <t>ECRİN NAZ ŞAHİN</t>
  </si>
  <si>
    <t>FATMA BETÜL DEMİRCİ</t>
  </si>
  <si>
    <t>NEVRA NİL BOZKURT</t>
  </si>
  <si>
    <t>ZEHRA KODAL</t>
  </si>
  <si>
    <t>BEYZA DEMİRDEN</t>
  </si>
  <si>
    <t>ESMANUR ÇELİKBİLEK</t>
  </si>
  <si>
    <t>HİLAL ERGÜN</t>
  </si>
  <si>
    <t>NİĞDANUR ŞAHİN</t>
  </si>
  <si>
    <t>NİSANUR ÇOLAK</t>
  </si>
  <si>
    <t>SEMANUR ORAL</t>
  </si>
  <si>
    <t>ZEHRA CEREN AKMAN</t>
  </si>
  <si>
    <t>BEREN ŞANA</t>
  </si>
  <si>
    <t>MERVE ARSLAN</t>
  </si>
  <si>
    <t>HABİBE ÖZKAN</t>
  </si>
  <si>
    <t>MELEK ÇAKIR</t>
  </si>
  <si>
    <t>MELEK UYGUN</t>
  </si>
  <si>
    <t>NURBANU AŞCI</t>
  </si>
  <si>
    <t>SULTAN NAZ ALEMDAR</t>
  </si>
  <si>
    <t>NİSANUR YAŞAR</t>
  </si>
  <si>
    <t>CEREN KURU</t>
  </si>
  <si>
    <t>MEDİNE HAZAR</t>
  </si>
  <si>
    <t>NESİBE İCLAL AR</t>
  </si>
  <si>
    <t xml:space="preserve">8B SINIFI </t>
  </si>
  <si>
    <t>HİRANUR ÖZDEMİR</t>
  </si>
  <si>
    <t>İREM ÖLMEZ</t>
  </si>
  <si>
    <t>HAMİDENUR DEMİRTAŞ</t>
  </si>
  <si>
    <t>AMİNE HATUN GÜNDÜZ</t>
  </si>
  <si>
    <t>EMİNENUR KESGİN</t>
  </si>
  <si>
    <t>FATMA GÜL VAROL</t>
  </si>
  <si>
    <t>SÜMEYRA ALPARSLAN</t>
  </si>
  <si>
    <t>YÜSRA CİN</t>
  </si>
  <si>
    <t>ZEYNEP COŞGUNÇELEBİ</t>
  </si>
  <si>
    <t>ELİF KARACA</t>
  </si>
  <si>
    <t>DAMLA ALEMDAR</t>
  </si>
  <si>
    <t>HATİCE NUR AKAY</t>
  </si>
  <si>
    <t>HÜMEYRA AYDEMİR</t>
  </si>
  <si>
    <t>KÜBRA NUR ÖZGÜVEN</t>
  </si>
  <si>
    <t>ELANUR GÜRLER</t>
  </si>
  <si>
    <t>TUĞÇE GÜRLER</t>
  </si>
  <si>
    <t>ZEYNİSA YILMAZ</t>
  </si>
  <si>
    <t>NURCAN AKAY</t>
  </si>
  <si>
    <t>FATIMA BETÜL TATLIGÜL</t>
  </si>
  <si>
    <t>EBRAR ARSLAN</t>
  </si>
  <si>
    <t>ŞİFANUR CANDAN</t>
  </si>
  <si>
    <t>ELİF SEMİZOĞLU</t>
  </si>
  <si>
    <t>SUDE SEMİZOĞLU</t>
  </si>
  <si>
    <t>FATIMA BETÜL TAHTALI</t>
  </si>
  <si>
    <t>MELİKE ÖZTÜRK</t>
  </si>
  <si>
    <t>SEHER KARAYİĞİT</t>
  </si>
  <si>
    <t>SELİN TEMEL</t>
  </si>
  <si>
    <t>DEFNESU AKBULUT</t>
  </si>
  <si>
    <t>ECRİN YILDIZ</t>
  </si>
  <si>
    <t>YAĞMUR DAĞDELEN</t>
  </si>
  <si>
    <t>BÜŞRANUR SONAŞ</t>
  </si>
  <si>
    <t>BELİNAY GÜRLER</t>
  </si>
  <si>
    <t>YAREN ÇAT</t>
  </si>
  <si>
    <t>MELİSA ÖZYER</t>
  </si>
  <si>
    <t>İCLAL BELİNAY ÖZKAY</t>
  </si>
  <si>
    <t>EBRAR ÇOBAN</t>
  </si>
  <si>
    <t>HİLAL MIDIK</t>
  </si>
  <si>
    <t>MERVE DEMİR</t>
  </si>
  <si>
    <t xml:space="preserve">8C SINIFI </t>
  </si>
  <si>
    <t>AKGÜL BERRAK BERLİK</t>
  </si>
  <si>
    <t>EBRU BEKTAŞ</t>
  </si>
  <si>
    <t>SADIL ALI</t>
  </si>
  <si>
    <t>ASYA NAZ YILDIZ</t>
  </si>
  <si>
    <t>BEYZANUR UYANIK</t>
  </si>
  <si>
    <t>CEMRE UZUN</t>
  </si>
  <si>
    <t>HATİCENUR UYSAL</t>
  </si>
  <si>
    <t>LITNAY HACIBEK</t>
  </si>
  <si>
    <t>MEDİNE SELÇUK</t>
  </si>
  <si>
    <t>MEDİNE SILA YILMAZ</t>
  </si>
  <si>
    <t>AYŞE ZİŞAN GİRGİN</t>
  </si>
  <si>
    <t>ESMAGÜL ALEV</t>
  </si>
  <si>
    <t>ÜMMÜHAN EBRAR DURU</t>
  </si>
  <si>
    <t>CEREN KESKİN</t>
  </si>
  <si>
    <t>ECRİN NAZ TAŞTEMİR</t>
  </si>
  <si>
    <t>FİRDES ŞAHİN</t>
  </si>
  <si>
    <t>GÜLHANIM TUANA YILMAZ</t>
  </si>
  <si>
    <t>NURBANU KİRAZ</t>
  </si>
  <si>
    <t>SÜMEYRA GÜNAL</t>
  </si>
  <si>
    <t>SÜMEYYE NAZ ŞENOL</t>
  </si>
  <si>
    <t>HAVVA ŞEVVAL BATI</t>
  </si>
  <si>
    <t>AYŞE BETÜL GÜNER</t>
  </si>
  <si>
    <t>ASLI MELEK KARACÜR</t>
  </si>
  <si>
    <t>BELİNAY KARAGÖZ</t>
  </si>
  <si>
    <t>MEDİNE NUR EFİLOĞLU</t>
  </si>
  <si>
    <t>HATİCE KÜBRA ÖZDEN</t>
  </si>
  <si>
    <t>ASLI TERZİ</t>
  </si>
  <si>
    <t>DAMLA ESMER</t>
  </si>
  <si>
    <t>EBRAR KAYA</t>
  </si>
  <si>
    <t>GİZEM ÖZÇELİK</t>
  </si>
  <si>
    <t xml:space="preserve">8D SINIFI </t>
  </si>
  <si>
    <t>HİRANUR ERDURAK</t>
  </si>
  <si>
    <t>ŞEYMA NUR SARIKAYA</t>
  </si>
  <si>
    <t>DENİZ TEKİN</t>
  </si>
  <si>
    <t>ESMA SOYLU</t>
  </si>
  <si>
    <t>HÜSNA SOYLU</t>
  </si>
  <si>
    <t>PINAR ÖZYÜREK</t>
  </si>
  <si>
    <t>SİDANAH HABBAK</t>
  </si>
  <si>
    <t>TUANA BÜŞRA GÜNEY</t>
  </si>
  <si>
    <t>EBRU DEMİRCİ</t>
  </si>
  <si>
    <t>NARİN DEMİRCİ</t>
  </si>
  <si>
    <t>YAĞMUR DİŞİKARA</t>
  </si>
  <si>
    <t>HAYRUNNİSA DEMİR</t>
  </si>
  <si>
    <t>ZEYNEP SUDE KÖRPE</t>
  </si>
  <si>
    <t>MELEKNUR TEPE</t>
  </si>
  <si>
    <t>NESLİNUR KARAYİĞİT</t>
  </si>
  <si>
    <t>DİLARA KABDAN</t>
  </si>
  <si>
    <t>EFSA ECRİN YÜCE</t>
  </si>
  <si>
    <t>FATMA BETÜL KOCAMAN</t>
  </si>
  <si>
    <t>NİLAY ÖZÇELİK</t>
  </si>
  <si>
    <t>FATIMA ZEYNEP GİRGİN</t>
  </si>
  <si>
    <t>AYŞENUR ÇELİK</t>
  </si>
  <si>
    <t>İLKNUR ALBAYRAK</t>
  </si>
  <si>
    <t>NUREFŞAN BOZ</t>
  </si>
  <si>
    <t>NİSANUR IRKLI</t>
  </si>
  <si>
    <t>EYLÜL İREM ALBAYRAK</t>
  </si>
  <si>
    <t>NİSANUR ESMER</t>
  </si>
  <si>
    <t>HAYRUNİSA ÇAKIR</t>
  </si>
  <si>
    <t>NİSANUR DURSUN</t>
  </si>
  <si>
    <t>NAZLI MORAL</t>
  </si>
  <si>
    <t>BERRA YILDIRIM</t>
  </si>
  <si>
    <t>GİZEM YILDIRIM</t>
  </si>
  <si>
    <t xml:space="preserve">8E SINIFI </t>
  </si>
  <si>
    <t>EREN TİRYAKİ</t>
  </si>
  <si>
    <t>EREN ZENGİN</t>
  </si>
  <si>
    <t>BEHLÜL BURAK DİRİL</t>
  </si>
  <si>
    <t>MEHMET AKİF ÖZDEMİR</t>
  </si>
  <si>
    <t>SALİH CEMALLIOĞLU</t>
  </si>
  <si>
    <t>SAMET ÇAMYAR</t>
  </si>
  <si>
    <t>UMUT KERECİ</t>
  </si>
  <si>
    <t>YİĞİT BEKTAŞOĞLU</t>
  </si>
  <si>
    <t>YUNUS EMRE AKSÜT</t>
  </si>
  <si>
    <t>HASAN EFE SÜRÜNME</t>
  </si>
  <si>
    <t>MELİH ARDA KESKİN</t>
  </si>
  <si>
    <t>MUHAMMED UMUTHAN SEZGİN</t>
  </si>
  <si>
    <t>ENES AKSOY</t>
  </si>
  <si>
    <t>MİRAÇ AYHAN</t>
  </si>
  <si>
    <t>YUSUF KILIÇ</t>
  </si>
  <si>
    <t>MUHAMMED SAİD KAPLAN</t>
  </si>
  <si>
    <t>BURAK TOMBAŞ</t>
  </si>
  <si>
    <t>ALİHAN ÖZTÜRK</t>
  </si>
  <si>
    <t>HÜSEYİN ALİ AKBULUT</t>
  </si>
  <si>
    <t>MUSTAFA CAN CÜRE</t>
  </si>
  <si>
    <t>MEHMED ÖMER ÖZEN</t>
  </si>
  <si>
    <t>NECATİ EFE UZUN</t>
  </si>
  <si>
    <t>EMRE KARABELA</t>
  </si>
  <si>
    <t>MEHMED ORHAN UZUN</t>
  </si>
  <si>
    <t>MUHAMMET ŞAMİL ÖZKAY</t>
  </si>
  <si>
    <t>SALİH ÖZTÜRK</t>
  </si>
  <si>
    <t>MUHSİN YASER TİRYAKİ</t>
  </si>
  <si>
    <t>NOYAN EVREN NOYAN</t>
  </si>
  <si>
    <t xml:space="preserve">8F SINIFI </t>
  </si>
  <si>
    <t>ABDUL SAMET TOPAL</t>
  </si>
  <si>
    <t>EMİRCAN MİDİLLİ</t>
  </si>
  <si>
    <t>BATUHAN ŞAHİN</t>
  </si>
  <si>
    <t>EYÜP FURKAN HELVACI</t>
  </si>
  <si>
    <t>BUĞRA CAN VARİLCİ</t>
  </si>
  <si>
    <t>HÜSEYİN MERT BAĞCİVAN</t>
  </si>
  <si>
    <t>MUHAMMED TAHA MORAL</t>
  </si>
  <si>
    <t>RAHMETULLAH ÖZDEMİR</t>
  </si>
  <si>
    <t>RAMAZAN TALHA ALKAN</t>
  </si>
  <si>
    <t>YASİN YILMAZ</t>
  </si>
  <si>
    <t>YUSUF SAMET YAVUZ</t>
  </si>
  <si>
    <t>SAMET SEKMEN</t>
  </si>
  <si>
    <t>TALHA YASİN KATAR</t>
  </si>
  <si>
    <t>DURSUN YILDIRIM</t>
  </si>
  <si>
    <t>ABDULSAMET CON</t>
  </si>
  <si>
    <t>MUHAMMET FURKAN ÇAKIR</t>
  </si>
  <si>
    <t>YİĞİT KAAN GÜNEY</t>
  </si>
  <si>
    <t>AHMET YUSUF CENAN</t>
  </si>
  <si>
    <t>ALPEREN HANÇERLİ</t>
  </si>
  <si>
    <t>ARDA ŞANLI</t>
  </si>
  <si>
    <t>KEREM CAN</t>
  </si>
  <si>
    <t>FURKAN CANLI</t>
  </si>
  <si>
    <t>RAMAZAN MERT IRKLI</t>
  </si>
  <si>
    <t>SEFA RAHMAN CİN</t>
  </si>
  <si>
    <t>ABDULSAMET ARSLAN</t>
  </si>
  <si>
    <t>EMİRHAN ALICI</t>
  </si>
  <si>
    <t>HÜSEYİN USLU</t>
  </si>
  <si>
    <t>AHMET EMİN MANKAN</t>
  </si>
  <si>
    <t>RECEP TAYYİP ÖZER</t>
  </si>
  <si>
    <t>OĞUZHAN ÖZKAN</t>
  </si>
  <si>
    <t>FATİH ÇİÇEK</t>
  </si>
  <si>
    <t xml:space="preserve">8G SINIFI </t>
  </si>
  <si>
    <t>ALPEREN KELEŞ</t>
  </si>
  <si>
    <t>BİLAL ERGÜN</t>
  </si>
  <si>
    <t>EMİR TAHSİN YAZICI</t>
  </si>
  <si>
    <t>EMRE OKUŞ</t>
  </si>
  <si>
    <t>MUSTAFA ÖZCAN YILDIZ</t>
  </si>
  <si>
    <t>SAMET ÇELİK</t>
  </si>
  <si>
    <t>TUNAHAN GÜL</t>
  </si>
  <si>
    <t>YUNUS OKUŞ</t>
  </si>
  <si>
    <t>BİLAL YEŞİL</t>
  </si>
  <si>
    <t>CANER ORHAN</t>
  </si>
  <si>
    <t>EMİRHAN ŞAHİN</t>
  </si>
  <si>
    <t>MUHAMMET EMİN ŞAHİN</t>
  </si>
  <si>
    <t>NUMAN ÖZEN</t>
  </si>
  <si>
    <t>ATAKAN KARADUMAN</t>
  </si>
  <si>
    <t>ALİ KEMAL KÖRPE</t>
  </si>
  <si>
    <t>ÖMER DEMİRCİ</t>
  </si>
  <si>
    <t>EMİR FURKAN DEĞER</t>
  </si>
  <si>
    <t>HACI HAYRETTİN CAN ORMAN</t>
  </si>
  <si>
    <t>İLHAN ÖNCEL</t>
  </si>
  <si>
    <t>BİLAL PALA</t>
  </si>
  <si>
    <t>BEDİRHAN ÖZMEN</t>
  </si>
  <si>
    <t>FURKAN AKTAŞ</t>
  </si>
  <si>
    <t>HÜSEYİN ALİ TOMBAŞ</t>
  </si>
  <si>
    <t>ÖZGÜR SEMİZ</t>
  </si>
  <si>
    <t>YUŞA ÇELİK</t>
  </si>
  <si>
    <t>TAHA MÜMİN KILIÇ</t>
  </si>
  <si>
    <t>HARUN KURT</t>
  </si>
  <si>
    <t>YUSUF TAHA AYDIN</t>
  </si>
  <si>
    <t>MERT CAN TÜRK</t>
  </si>
  <si>
    <t xml:space="preserve">8H SINIFI </t>
  </si>
  <si>
    <t>BATUHAN YILMAZ</t>
  </si>
  <si>
    <t>MEHMET EFE ŞEN</t>
  </si>
  <si>
    <t>FARUK ÇAL</t>
  </si>
  <si>
    <t>MUHAMMET MUSTAFA ORMAN</t>
  </si>
  <si>
    <t>NİHAT BERGE</t>
  </si>
  <si>
    <t>MEMET CAN TAŞKIN</t>
  </si>
  <si>
    <t>ARDA ELİK</t>
  </si>
  <si>
    <t>KORAY MERT KEÇECİ</t>
  </si>
  <si>
    <t>İLKER ZOMPUR</t>
  </si>
  <si>
    <t>MUHARREM BEKTAŞ</t>
  </si>
  <si>
    <t>POYRAZ DEMİRCİ</t>
  </si>
  <si>
    <t>ŞEVKET KIZILGÜN</t>
  </si>
  <si>
    <t>AHMET EFE BAĞIR</t>
  </si>
  <si>
    <t>EMİRHAN VAR</t>
  </si>
  <si>
    <t>EMİRHAN SARAÇ</t>
  </si>
  <si>
    <t>BEDİRHAN ÇAKMAK</t>
  </si>
  <si>
    <t>BERKAY GÜMÜŞ</t>
  </si>
  <si>
    <t>EMİRHAN URAL</t>
  </si>
  <si>
    <t>ESAT GÜNGÖR</t>
  </si>
  <si>
    <t>MEHMET EREN KAYABAŞI</t>
  </si>
  <si>
    <t>CİHAN BODUR</t>
  </si>
  <si>
    <t>YASİR ÖZDEMİR</t>
  </si>
  <si>
    <t>MUHAMMET EMİN PEÇE</t>
  </si>
  <si>
    <t>MUHAMMED ENES AVŞAR</t>
  </si>
  <si>
    <t>MEHMET CAN İSEN</t>
  </si>
  <si>
    <t>RAMAZAN ÖĞÜT</t>
  </si>
  <si>
    <t>MUHAMMET EMİN BALOĞLU</t>
  </si>
  <si>
    <t>FURKAN YILMAZ</t>
  </si>
  <si>
    <t>GG</t>
  </si>
  <si>
    <t>SORU İLGİLİ KONU YAZILACAK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</si>
</sst>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%0"/>
    <numFmt numFmtId="165" formatCode="dd/mm/yyyy;@"/>
  </numFmts>
  <fonts count="22">
    <font>
      <sz val="10"/>
      <name val="Arial Tur"/>
      <charset val="162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sz val="10"/>
      <name val="Tahoma"/>
      <family val="2"/>
      <charset val="162"/>
    </font>
    <font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Arial Tur"/>
      <charset val="162"/>
    </font>
    <font>
      <sz val="9"/>
      <name val="Tahoma"/>
      <family val="2"/>
      <charset val="162"/>
    </font>
    <font>
      <b/>
      <sz val="11"/>
      <name val="Tahoma"/>
      <family val="2"/>
      <charset val="162"/>
    </font>
    <font>
      <b/>
      <sz val="11"/>
      <name val="Times New Roman"/>
      <family val="1"/>
      <charset val="162"/>
    </font>
    <font>
      <u/>
      <sz val="10"/>
      <color theme="10"/>
      <name val="Arial Tur"/>
      <charset val="162"/>
    </font>
    <font>
      <sz val="10"/>
      <color rgb="FFFF0000"/>
      <name val="Arial Tur"/>
      <charset val="162"/>
    </font>
    <font>
      <b/>
      <sz val="12"/>
      <color rgb="FF002060"/>
      <name val="Arial Tur"/>
      <charset val="162"/>
    </font>
    <font>
      <sz val="14"/>
      <color rgb="FF0070C0"/>
      <name val="Arial Tur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C00000"/>
      <name val="Arial Tur"/>
      <charset val="162"/>
    </font>
    <font>
      <b/>
      <sz val="9"/>
      <name val="Tahoma"/>
      <family val="2"/>
      <charset val="162"/>
    </font>
    <font>
      <b/>
      <sz val="10"/>
      <color indexed="8"/>
      <name val="ARIAL"/>
      <charset val="162"/>
    </font>
    <font>
      <b/>
      <i/>
      <sz val="10"/>
      <color indexed="8"/>
      <name val="ARIAL"/>
      <charset val="162"/>
    </font>
    <font>
      <b/>
      <i/>
      <sz val="10"/>
      <name val="Arial Tur"/>
      <charset val="162"/>
    </font>
    <font>
      <b/>
      <sz val="14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1" fillId="0" borderId="0" xfId="0" applyFon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11" fillId="0" borderId="0" xfId="0" applyFont="1" applyFill="1" applyAlignment="1">
      <alignment horizontal="center"/>
    </xf>
    <xf numFmtId="0" fontId="0" fillId="0" borderId="0" xfId="0" applyProtection="1"/>
    <xf numFmtId="0" fontId="0" fillId="3" borderId="0" xfId="0" applyFill="1" applyAlignment="1">
      <alignment horizontal="left"/>
    </xf>
    <xf numFmtId="0" fontId="0" fillId="3" borderId="0" xfId="0" applyFill="1"/>
    <xf numFmtId="1" fontId="0" fillId="3" borderId="0" xfId="0" applyNumberFormat="1" applyFont="1" applyFill="1" applyAlignment="1">
      <alignment horizontal="left"/>
    </xf>
    <xf numFmtId="1" fontId="0" fillId="3" borderId="0" xfId="0" applyNumberFormat="1" applyFill="1"/>
    <xf numFmtId="0" fontId="0" fillId="3" borderId="0" xfId="0" applyFont="1" applyFill="1" applyAlignment="1">
      <alignment horizontal="left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top"/>
    </xf>
    <xf numFmtId="0" fontId="1" fillId="0" borderId="8" xfId="0" applyFont="1" applyFill="1" applyBorder="1" applyAlignment="1" applyProtection="1">
      <alignment vertical="top"/>
    </xf>
    <xf numFmtId="0" fontId="1" fillId="0" borderId="9" xfId="0" applyFont="1" applyFill="1" applyBorder="1" applyAlignment="1" applyProtection="1">
      <alignment vertical="top"/>
    </xf>
    <xf numFmtId="0" fontId="1" fillId="0" borderId="10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horizontal="center" vertical="center" shrinkToFit="1"/>
    </xf>
    <xf numFmtId="0" fontId="3" fillId="4" borderId="11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 shrinkToFit="1"/>
    </xf>
    <xf numFmtId="165" fontId="0" fillId="0" borderId="0" xfId="0" applyNumberFormat="1" applyFill="1" applyAlignment="1" applyProtection="1"/>
    <xf numFmtId="0" fontId="0" fillId="0" borderId="0" xfId="0" applyFill="1" applyAlignment="1"/>
    <xf numFmtId="0" fontId="0" fillId="0" borderId="0" xfId="0" applyFill="1" applyAlignment="1" applyProtection="1"/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1" fillId="5" borderId="2" xfId="0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vertical="top" wrapText="1" readingOrder="1"/>
    </xf>
    <xf numFmtId="0" fontId="4" fillId="0" borderId="6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1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 indent="1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wrapText="1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vertical="top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19" fillId="3" borderId="0" xfId="0" applyFont="1" applyFill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wrapText="1"/>
    </xf>
    <xf numFmtId="0" fontId="0" fillId="3" borderId="0" xfId="0" applyFill="1" applyAlignment="1">
      <alignment horizontal="center"/>
    </xf>
    <xf numFmtId="0" fontId="14" fillId="0" borderId="19" xfId="0" applyFont="1" applyFill="1" applyBorder="1" applyAlignment="1" applyProtection="1">
      <alignment horizontal="left" vertical="center" shrinkToFit="1"/>
    </xf>
    <xf numFmtId="0" fontId="14" fillId="0" borderId="20" xfId="0" applyFont="1" applyFill="1" applyBorder="1" applyAlignment="1" applyProtection="1">
      <alignment horizontal="left" vertical="center" shrinkToFit="1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left" vertical="center" shrinkToFit="1"/>
    </xf>
    <xf numFmtId="164" fontId="1" fillId="0" borderId="20" xfId="0" applyNumberFormat="1" applyFont="1" applyFill="1" applyBorder="1" applyAlignment="1" applyProtection="1">
      <alignment horizontal="center" vertical="top" shrinkToFit="1" readingOrder="1"/>
    </xf>
    <xf numFmtId="0" fontId="16" fillId="3" borderId="0" xfId="0" applyFont="1" applyFill="1" applyAlignment="1">
      <alignment horizontal="center" vertical="center" wrapText="1"/>
    </xf>
    <xf numFmtId="0" fontId="10" fillId="3" borderId="0" xfId="1" applyFill="1" applyAlignment="1">
      <alignment horizontal="center"/>
    </xf>
    <xf numFmtId="0" fontId="15" fillId="0" borderId="9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 shrinkToFit="1"/>
    </xf>
    <xf numFmtId="0" fontId="15" fillId="0" borderId="21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9" fillId="0" borderId="6" xfId="0" applyFont="1" applyFill="1" applyBorder="1" applyAlignment="1" applyProtection="1">
      <alignment horizontal="left" vertical="top" wrapText="1" shrinkToFit="1" readingOrder="1"/>
    </xf>
    <xf numFmtId="0" fontId="9" fillId="0" borderId="0" xfId="0" applyFont="1" applyFill="1" applyBorder="1" applyAlignment="1" applyProtection="1">
      <alignment horizontal="left" vertical="top" wrapText="1" shrinkToFit="1" readingOrder="1"/>
    </xf>
    <xf numFmtId="0" fontId="9" fillId="0" borderId="7" xfId="0" applyFont="1" applyFill="1" applyBorder="1" applyAlignment="1" applyProtection="1">
      <alignment horizontal="left" vertical="top" wrapText="1" shrinkToFit="1" readingOrder="1"/>
    </xf>
    <xf numFmtId="0" fontId="4" fillId="0" borderId="19" xfId="0" applyFont="1" applyFill="1" applyBorder="1" applyAlignment="1" applyProtection="1">
      <alignment horizontal="center" vertical="top" wrapText="1" readingOrder="1"/>
    </xf>
    <xf numFmtId="0" fontId="4" fillId="0" borderId="20" xfId="0" applyFont="1" applyFill="1" applyBorder="1" applyAlignment="1" applyProtection="1">
      <alignment horizontal="center" vertical="top" wrapText="1" readingOrder="1"/>
    </xf>
    <xf numFmtId="0" fontId="4" fillId="0" borderId="6" xfId="0" applyFont="1" applyFill="1" applyBorder="1" applyAlignment="1" applyProtection="1">
      <alignment horizontal="left" vertical="top" wrapText="1" indent="1" readingOrder="1"/>
    </xf>
    <xf numFmtId="0" fontId="4" fillId="0" borderId="0" xfId="0" applyFont="1" applyFill="1" applyBorder="1" applyAlignment="1" applyProtection="1">
      <alignment horizontal="left" vertical="top" wrapText="1" indent="1" readingOrder="1"/>
    </xf>
    <xf numFmtId="0" fontId="4" fillId="0" borderId="7" xfId="0" applyFont="1" applyFill="1" applyBorder="1" applyAlignment="1" applyProtection="1">
      <alignment horizontal="left" vertical="top" wrapText="1" indent="1" readingOrder="1"/>
    </xf>
    <xf numFmtId="0" fontId="14" fillId="0" borderId="20" xfId="0" applyFont="1" applyFill="1" applyBorder="1" applyAlignment="1" applyProtection="1">
      <alignment horizontal="right" vertical="center" shrinkToFit="1"/>
    </xf>
    <xf numFmtId="0" fontId="3" fillId="4" borderId="2" xfId="0" applyFont="1" applyFill="1" applyBorder="1" applyAlignment="1" applyProtection="1">
      <alignment horizontal="left" vertical="center" indent="1" shrinkToFit="1"/>
      <protection locked="0"/>
    </xf>
    <xf numFmtId="0" fontId="14" fillId="0" borderId="8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 applyProtection="1">
      <alignment horizontal="left" vertical="center" indent="1"/>
    </xf>
    <xf numFmtId="0" fontId="14" fillId="0" borderId="6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right" vertical="center" shrinkToFit="1"/>
    </xf>
    <xf numFmtId="0" fontId="15" fillId="0" borderId="10" xfId="0" applyFont="1" applyFill="1" applyBorder="1" applyAlignment="1" applyProtection="1">
      <alignment horizontal="left" vertical="center" shrinkToFit="1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 applyProtection="1">
      <alignment horizontal="center" vertical="center" shrinkToFit="1"/>
    </xf>
    <xf numFmtId="0" fontId="1" fillId="0" borderId="26" xfId="0" applyFont="1" applyFill="1" applyBorder="1" applyAlignment="1" applyProtection="1">
      <alignment horizontal="center" vertical="center" shrinkToFit="1"/>
    </xf>
    <xf numFmtId="2" fontId="1" fillId="0" borderId="2" xfId="0" applyNumberFormat="1" applyFont="1" applyFill="1" applyBorder="1" applyAlignment="1" applyProtection="1">
      <alignment horizontal="center" vertical="center"/>
    </xf>
    <xf numFmtId="2" fontId="1" fillId="0" borderId="11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 indent="1"/>
    </xf>
    <xf numFmtId="0" fontId="7" fillId="0" borderId="15" xfId="0" applyFont="1" applyFill="1" applyBorder="1" applyAlignment="1" applyProtection="1">
      <alignment horizontal="left" vertical="center" indent="1"/>
    </xf>
    <xf numFmtId="0" fontId="4" fillId="4" borderId="6" xfId="0" applyFont="1" applyFill="1" applyBorder="1" applyAlignment="1" applyProtection="1">
      <alignment horizontal="left" vertical="top" wrapText="1" indent="1" shrinkToFit="1" readingOrder="1"/>
      <protection locked="0"/>
    </xf>
    <xf numFmtId="0" fontId="4" fillId="4" borderId="0" xfId="0" applyFont="1" applyFill="1" applyBorder="1" applyAlignment="1" applyProtection="1">
      <alignment horizontal="left" vertical="top" wrapText="1" indent="1" shrinkToFit="1" readingOrder="1"/>
      <protection locked="0"/>
    </xf>
    <xf numFmtId="0" fontId="4" fillId="4" borderId="7" xfId="0" applyFont="1" applyFill="1" applyBorder="1" applyAlignment="1" applyProtection="1">
      <alignment horizontal="left" vertical="top" wrapText="1" indent="1" shrinkToFit="1" readingOrder="1"/>
      <protection locked="0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vertical="top"/>
    </xf>
    <xf numFmtId="0" fontId="1" fillId="0" borderId="20" xfId="0" applyFont="1" applyFill="1" applyBorder="1" applyAlignment="1" applyProtection="1">
      <alignment horizontal="center" vertical="top"/>
    </xf>
    <xf numFmtId="0" fontId="1" fillId="0" borderId="21" xfId="0" applyFont="1" applyFill="1" applyBorder="1" applyAlignment="1" applyProtection="1">
      <alignment horizontal="center" vertical="top"/>
    </xf>
    <xf numFmtId="164" fontId="1" fillId="0" borderId="15" xfId="0" applyNumberFormat="1" applyFont="1" applyFill="1" applyBorder="1" applyAlignment="1" applyProtection="1">
      <alignment horizontal="center"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165" fontId="0" fillId="0" borderId="0" xfId="0" applyNumberFormat="1" applyFill="1" applyAlignment="1" applyProtection="1">
      <alignment horizontal="center"/>
    </xf>
    <xf numFmtId="0" fontId="14" fillId="2" borderId="18" xfId="0" applyFont="1" applyFill="1" applyBorder="1" applyAlignment="1" applyProtection="1">
      <alignment horizontal="center" vertical="center" textRotation="90"/>
    </xf>
    <xf numFmtId="0" fontId="14" fillId="2" borderId="2" xfId="0" applyFont="1" applyFill="1" applyBorder="1" applyAlignment="1" applyProtection="1">
      <alignment horizontal="center" vertical="center" textRotation="90"/>
    </xf>
    <xf numFmtId="0" fontId="14" fillId="2" borderId="21" xfId="0" applyFont="1" applyFill="1" applyBorder="1" applyAlignment="1" applyProtection="1">
      <alignment horizontal="center" vertical="center" textRotation="90"/>
    </xf>
    <xf numFmtId="0" fontId="14" fillId="2" borderId="22" xfId="0" applyFont="1" applyFill="1" applyBorder="1" applyAlignment="1" applyProtection="1">
      <alignment horizontal="center" vertical="center" textRotation="9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24"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 Göre Başarı Yüzdesi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'1.Dön-1.Sınav'!$F$78:$AD$78</c:f>
              <c:numCache>
                <c:formatCode>0</c:formatCode>
                <c:ptCount val="25"/>
                <c:pt idx="0">
                  <c:v>83.333333333333343</c:v>
                </c:pt>
                <c:pt idx="1">
                  <c:v>66.666666666666671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58.333333333333329</c:v>
                </c:pt>
                <c:pt idx="5">
                  <c:v>75</c:v>
                </c:pt>
                <c:pt idx="6">
                  <c:v>83.333333333333343</c:v>
                </c:pt>
                <c:pt idx="7">
                  <c:v>58.333333333333329</c:v>
                </c:pt>
                <c:pt idx="8">
                  <c:v>29.166666666666664</c:v>
                </c:pt>
                <c:pt idx="9">
                  <c:v>66.666666666666671</c:v>
                </c:pt>
                <c:pt idx="10">
                  <c:v>91.666666666666657</c:v>
                </c:pt>
                <c:pt idx="11">
                  <c:v>70.833333333333329</c:v>
                </c:pt>
                <c:pt idx="12">
                  <c:v>66.666666666666671</c:v>
                </c:pt>
                <c:pt idx="13">
                  <c:v>70.833333333333329</c:v>
                </c:pt>
                <c:pt idx="14">
                  <c:v>75</c:v>
                </c:pt>
                <c:pt idx="15">
                  <c:v>62.5</c:v>
                </c:pt>
                <c:pt idx="16">
                  <c:v>66.666666666666671</c:v>
                </c:pt>
                <c:pt idx="17">
                  <c:v>66.666666666666671</c:v>
                </c:pt>
                <c:pt idx="18">
                  <c:v>75</c:v>
                </c:pt>
                <c:pt idx="19">
                  <c:v>58.333333333333329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20F-B975-CBE24CD5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88957184"/>
        <c:axId val="161286976"/>
      </c:barChart>
      <c:catAx>
        <c:axId val="1889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612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869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88957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'2.Dön-2.Sınav'!$H$9:$H$13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'2.Dön-2.Sınav'!$O$9:$O$13</c:f>
              <c:numCache>
                <c:formatCode>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7-4CB4-8280-98A49D76C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91499264"/>
        <c:axId val="190769408"/>
      </c:barChart>
      <c:catAx>
        <c:axId val="19149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769408"/>
        <c:crosses val="autoZero"/>
        <c:auto val="1"/>
        <c:lblAlgn val="ctr"/>
        <c:lblOffset val="100"/>
        <c:noMultiLvlLbl val="0"/>
      </c:catAx>
      <c:valAx>
        <c:axId val="1907694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9149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</a:t>
            </a:r>
            <a:r>
              <a:rPr lang="tr-TR" baseline="0"/>
              <a:t> Göre Başarı Yüzdesi</a:t>
            </a:r>
            <a:endParaRPr lang="tr-T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'2.Dön-3.Sınav'!$F$78:$AD$78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6-41CC-BED3-583BC1A61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1496192"/>
        <c:axId val="190771136"/>
      </c:barChart>
      <c:catAx>
        <c:axId val="19149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77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711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149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'2.Dön-3.Sınav'!$H$9:$H$13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'2.Dön-3.Sınav'!$O$9:$O$13</c:f>
              <c:numCache>
                <c:formatCode>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1-4842-B94B-45691B68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91598592"/>
        <c:axId val="190772864"/>
      </c:barChart>
      <c:catAx>
        <c:axId val="19159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772864"/>
        <c:crosses val="autoZero"/>
        <c:auto val="1"/>
        <c:lblAlgn val="ctr"/>
        <c:lblOffset val="100"/>
        <c:noMultiLvlLbl val="0"/>
      </c:catAx>
      <c:valAx>
        <c:axId val="1907728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91598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'1.Dön-1.Sınav'!$H$9:$H$13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'1.Dön-1.Sınav'!$O$9:$O$13</c:f>
              <c:numCache>
                <c:formatCode>0</c:formatCode>
                <c:ptCount val="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2-4E2B-B706-2735CE2CC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88958208"/>
        <c:axId val="161288704"/>
      </c:barChart>
      <c:catAx>
        <c:axId val="18895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61288704"/>
        <c:crosses val="autoZero"/>
        <c:auto val="1"/>
        <c:lblAlgn val="ctr"/>
        <c:lblOffset val="100"/>
        <c:noMultiLvlLbl val="0"/>
      </c:catAx>
      <c:valAx>
        <c:axId val="1612887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8895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 Göre Başarı Yüzdesi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'1.Dön-2.Sınav'!$F$78:$AD$78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B4-A2F5-3C431D4F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0406656"/>
        <c:axId val="161290432"/>
      </c:barChart>
      <c:catAx>
        <c:axId val="19040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612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904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40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'1.Dön-2.Sınav'!$H$9:$H$13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'1.Dön-2.Sınav'!$O$9:$O$13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2-4686-8530-B3BEA3C3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90407680"/>
        <c:axId val="190234624"/>
      </c:barChart>
      <c:catAx>
        <c:axId val="19040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234624"/>
        <c:crosses val="autoZero"/>
        <c:auto val="1"/>
        <c:lblAlgn val="ctr"/>
        <c:lblOffset val="100"/>
        <c:noMultiLvlLbl val="0"/>
      </c:catAx>
      <c:valAx>
        <c:axId val="1902346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9040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 Göre Başarı Yüzdesi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'1.Dön-3.Sınav'!$F$78:$AD$78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9-4E72-AF87-3F1BA229E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0409216"/>
        <c:axId val="190236352"/>
      </c:barChart>
      <c:catAx>
        <c:axId val="1904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2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2363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40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'1.Dön-3.Sınav'!$H$9:$H$13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'1.Dön-3.Sınav'!$O$9:$O$13</c:f>
              <c:numCache>
                <c:formatCode>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4-4E3D-8985-563B5AA9D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90902272"/>
        <c:axId val="190238080"/>
      </c:barChart>
      <c:catAx>
        <c:axId val="190902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238080"/>
        <c:crosses val="autoZero"/>
        <c:auto val="1"/>
        <c:lblAlgn val="ctr"/>
        <c:lblOffset val="100"/>
        <c:noMultiLvlLbl val="0"/>
      </c:catAx>
      <c:valAx>
        <c:axId val="1902380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9090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 Göre Başarı Yüzdesi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'2.Dön-1.Sınav'!$F$78:$AD$78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B-4656-BEE3-75E32662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0902784"/>
        <c:axId val="190239808"/>
      </c:barChart>
      <c:catAx>
        <c:axId val="1909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2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23980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90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'2.Dön-1.Sınav'!$H$9:$H$13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'2.Dön-1.Sınav'!$O$9:$O$13</c:f>
              <c:numCache>
                <c:formatCode>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6-4395-A480-EB9E1B862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90905856"/>
        <c:axId val="190241536"/>
      </c:barChart>
      <c:catAx>
        <c:axId val="19090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241536"/>
        <c:crosses val="autoZero"/>
        <c:auto val="1"/>
        <c:lblAlgn val="ctr"/>
        <c:lblOffset val="100"/>
        <c:noMultiLvlLbl val="0"/>
      </c:catAx>
      <c:valAx>
        <c:axId val="1902415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19090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Sorulara Göre Başarı Yüzdesi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'2.Dön-2.Sınav'!$F$78:$AD$78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C-4EB5-9EC7-3667D872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1498240"/>
        <c:axId val="190767680"/>
      </c:barChart>
      <c:catAx>
        <c:axId val="1914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076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676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19149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2083" name="Chart 44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2084" name="Grafik 4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5155" name="Chart 44">
          <a:extLst>
            <a:ext uri="{FF2B5EF4-FFF2-40B4-BE49-F238E27FC236}">
              <a16:creationId xmlns:a16="http://schemas.microsoft.com/office/drawing/2014/main" id="{00000000-0008-0000-0200-00002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5156" name="Grafik 2">
          <a:extLst>
            <a:ext uri="{FF2B5EF4-FFF2-40B4-BE49-F238E27FC236}">
              <a16:creationId xmlns:a16="http://schemas.microsoft.com/office/drawing/2014/main" id="{00000000-0008-0000-0200-00002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8227" name="Chart 44">
          <a:extLst>
            <a:ext uri="{FF2B5EF4-FFF2-40B4-BE49-F238E27FC236}">
              <a16:creationId xmlns:a16="http://schemas.microsoft.com/office/drawing/2014/main" id="{00000000-0008-0000-03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8228" name="Grafik 2">
          <a:extLst>
            <a:ext uri="{FF2B5EF4-FFF2-40B4-BE49-F238E27FC236}">
              <a16:creationId xmlns:a16="http://schemas.microsoft.com/office/drawing/2014/main" id="{00000000-0008-0000-0300-00002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11299" name="Chart 44">
          <a:extLst>
            <a:ext uri="{FF2B5EF4-FFF2-40B4-BE49-F238E27FC236}">
              <a16:creationId xmlns:a16="http://schemas.microsoft.com/office/drawing/2014/main" id="{00000000-0008-0000-0400-00002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11300" name="Grafik 2">
          <a:extLst>
            <a:ext uri="{FF2B5EF4-FFF2-40B4-BE49-F238E27FC236}">
              <a16:creationId xmlns:a16="http://schemas.microsoft.com/office/drawing/2014/main" id="{00000000-0008-0000-0400-00002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14371" name="Chart 44">
          <a:extLst>
            <a:ext uri="{FF2B5EF4-FFF2-40B4-BE49-F238E27FC236}">
              <a16:creationId xmlns:a16="http://schemas.microsoft.com/office/drawing/2014/main" id="{00000000-0008-0000-0500-00002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14372" name="Grafik 2">
          <a:extLst>
            <a:ext uri="{FF2B5EF4-FFF2-40B4-BE49-F238E27FC236}">
              <a16:creationId xmlns:a16="http://schemas.microsoft.com/office/drawing/2014/main" id="{00000000-0008-0000-0500-00002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18</xdr:row>
      <xdr:rowOff>9525</xdr:rowOff>
    </xdr:from>
    <xdr:to>
      <xdr:col>31</xdr:col>
      <xdr:colOff>476250</xdr:colOff>
      <xdr:row>27</xdr:row>
      <xdr:rowOff>104775</xdr:rowOff>
    </xdr:to>
    <xdr:graphicFrame macro="">
      <xdr:nvGraphicFramePr>
        <xdr:cNvPr id="17443" name="Chart 44">
          <a:extLst>
            <a:ext uri="{FF2B5EF4-FFF2-40B4-BE49-F238E27FC236}">
              <a16:creationId xmlns:a16="http://schemas.microsoft.com/office/drawing/2014/main" id="{00000000-0008-0000-0600-00002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476250</xdr:colOff>
      <xdr:row>33</xdr:row>
      <xdr:rowOff>133350</xdr:rowOff>
    </xdr:to>
    <xdr:graphicFrame macro="">
      <xdr:nvGraphicFramePr>
        <xdr:cNvPr id="17444" name="Grafik 2">
          <a:extLst>
            <a:ext uri="{FF2B5EF4-FFF2-40B4-BE49-F238E27FC236}">
              <a16:creationId xmlns:a16="http://schemas.microsoft.com/office/drawing/2014/main" id="{00000000-0008-0000-0600-00002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0000"/>
  </sheetPr>
  <dimension ref="A1:J909"/>
  <sheetViews>
    <sheetView tabSelected="1" zoomScale="80" zoomScaleNormal="80" zoomScaleSheetLayoutView="110" workbookViewId="0">
      <selection activeCell="J13" sqref="J13"/>
    </sheetView>
  </sheetViews>
  <sheetFormatPr defaultRowHeight="17.25" customHeight="1"/>
  <cols>
    <col min="1" max="1" width="9.140625" style="8"/>
    <col min="2" max="2" width="13.7109375" style="8" customWidth="1"/>
    <col min="3" max="3" width="9.7109375" style="8" customWidth="1"/>
    <col min="4" max="4" width="33.85546875" style="8" customWidth="1"/>
    <col min="5" max="9" width="10.85546875" style="8" customWidth="1"/>
    <col min="10" max="10" width="29.140625" style="8" customWidth="1"/>
    <col min="11" max="32" width="10.85546875" style="8" customWidth="1"/>
    <col min="33" max="16384" width="9.140625" style="8"/>
  </cols>
  <sheetData>
    <row r="1" spans="1:10" ht="37.5" customHeight="1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1" customHeight="1">
      <c r="A2" s="80" t="s">
        <v>43</v>
      </c>
      <c r="B2" s="80"/>
      <c r="C2" s="80"/>
      <c r="D2" s="80"/>
      <c r="E2" s="80"/>
      <c r="F2" s="65"/>
      <c r="G2" s="65"/>
      <c r="H2" s="77" t="s">
        <v>59</v>
      </c>
      <c r="I2" s="77"/>
      <c r="J2" s="77"/>
    </row>
    <row r="3" spans="1:10" ht="17.25" customHeight="1">
      <c r="B3" s="79" t="s">
        <v>28</v>
      </c>
      <c r="C3" s="79"/>
      <c r="D3" s="79"/>
      <c r="H3" s="59" t="s">
        <v>56</v>
      </c>
      <c r="I3" s="59" t="s">
        <v>57</v>
      </c>
      <c r="J3" s="59" t="s">
        <v>60</v>
      </c>
    </row>
    <row r="4" spans="1:10" ht="17.25" customHeight="1">
      <c r="B4" s="40" t="s">
        <v>26</v>
      </c>
      <c r="C4" s="55" t="s">
        <v>45</v>
      </c>
      <c r="D4" s="15" t="s">
        <v>52</v>
      </c>
      <c r="H4" s="78" t="s">
        <v>61</v>
      </c>
      <c r="I4" s="78"/>
      <c r="J4" s="78"/>
    </row>
    <row r="5" spans="1:10" ht="17.25" customHeight="1">
      <c r="B5" s="41" t="s">
        <v>27</v>
      </c>
      <c r="C5" s="56" t="s">
        <v>45</v>
      </c>
      <c r="D5" s="15" t="s">
        <v>53</v>
      </c>
      <c r="H5" s="60">
        <v>1</v>
      </c>
      <c r="I5" s="60">
        <v>21</v>
      </c>
      <c r="J5" s="58" t="s">
        <v>62</v>
      </c>
    </row>
    <row r="6" spans="1:10" ht="17.25" customHeight="1">
      <c r="B6" s="41" t="s">
        <v>23</v>
      </c>
      <c r="C6" s="56" t="s">
        <v>45</v>
      </c>
      <c r="D6" s="15" t="s">
        <v>54</v>
      </c>
      <c r="H6" s="60">
        <v>2</v>
      </c>
      <c r="I6" s="60">
        <v>89</v>
      </c>
      <c r="J6" s="58" t="s">
        <v>63</v>
      </c>
    </row>
    <row r="7" spans="1:10" ht="17.25" customHeight="1">
      <c r="B7" s="41" t="s">
        <v>24</v>
      </c>
      <c r="C7" s="56" t="s">
        <v>45</v>
      </c>
      <c r="D7" s="15"/>
      <c r="H7" s="60">
        <v>3</v>
      </c>
      <c r="I7" s="60">
        <v>162</v>
      </c>
      <c r="J7" s="58" t="s">
        <v>64</v>
      </c>
    </row>
    <row r="8" spans="1:10" ht="17.25" customHeight="1">
      <c r="B8" s="41" t="s">
        <v>25</v>
      </c>
      <c r="C8" s="56" t="s">
        <v>45</v>
      </c>
      <c r="D8" s="15"/>
      <c r="H8" s="60">
        <v>4</v>
      </c>
      <c r="I8" s="60">
        <v>176</v>
      </c>
      <c r="J8" s="58" t="s">
        <v>65</v>
      </c>
    </row>
    <row r="9" spans="1:10" ht="17.25" customHeight="1">
      <c r="B9" s="41" t="s">
        <v>29</v>
      </c>
      <c r="C9" s="56" t="s">
        <v>45</v>
      </c>
      <c r="D9" s="15"/>
      <c r="H9" s="60">
        <v>5</v>
      </c>
      <c r="I9" s="60">
        <v>230</v>
      </c>
      <c r="J9" s="58" t="s">
        <v>66</v>
      </c>
    </row>
    <row r="10" spans="1:10" ht="17.25" customHeight="1">
      <c r="B10" s="75"/>
      <c r="C10" s="75"/>
      <c r="D10" s="75"/>
      <c r="H10" s="60">
        <v>6</v>
      </c>
      <c r="I10" s="60">
        <v>269</v>
      </c>
      <c r="J10" s="58" t="s">
        <v>67</v>
      </c>
    </row>
    <row r="11" spans="1:10" ht="17.25" customHeight="1">
      <c r="A11" s="81" t="s">
        <v>51</v>
      </c>
      <c r="B11" s="81"/>
      <c r="C11" s="81"/>
      <c r="D11" s="81"/>
      <c r="E11" s="81"/>
      <c r="F11" s="66"/>
      <c r="G11" s="66"/>
      <c r="H11" s="60">
        <v>7</v>
      </c>
      <c r="I11" s="60">
        <v>273</v>
      </c>
      <c r="J11" s="58" t="s">
        <v>68</v>
      </c>
    </row>
    <row r="12" spans="1:10" ht="17.25" customHeight="1">
      <c r="B12" s="74" t="str">
        <f>D6&amp;"  SINIFI ÖĞRENCİ LİSTESİ"</f>
        <v>5/A  SINIFI ÖĞRENCİ LİSTESİ</v>
      </c>
      <c r="C12" s="74"/>
      <c r="D12" s="74"/>
      <c r="H12" s="60">
        <v>8</v>
      </c>
      <c r="I12" s="60">
        <v>301</v>
      </c>
      <c r="J12" s="58" t="s">
        <v>69</v>
      </c>
    </row>
    <row r="13" spans="1:10" ht="17.25" customHeight="1">
      <c r="B13" s="73" t="s">
        <v>0</v>
      </c>
      <c r="C13" s="73"/>
      <c r="D13" s="73"/>
      <c r="H13" s="60">
        <v>9</v>
      </c>
      <c r="I13" s="60">
        <v>312</v>
      </c>
      <c r="J13" s="58" t="s">
        <v>70</v>
      </c>
    </row>
    <row r="14" spans="1:10" ht="17.25" customHeight="1">
      <c r="B14" s="57" t="s">
        <v>41</v>
      </c>
      <c r="C14" s="57" t="s">
        <v>42</v>
      </c>
      <c r="D14" s="57" t="s">
        <v>5</v>
      </c>
      <c r="H14" s="60">
        <v>10</v>
      </c>
      <c r="I14" s="60">
        <v>332</v>
      </c>
      <c r="J14" s="58" t="s">
        <v>71</v>
      </c>
    </row>
    <row r="15" spans="1:10" ht="17.25" customHeight="1">
      <c r="B15" s="14">
        <v>1</v>
      </c>
      <c r="C15" s="68">
        <v>21</v>
      </c>
      <c r="D15" s="69" t="s">
        <v>62</v>
      </c>
      <c r="H15" s="60">
        <v>11</v>
      </c>
      <c r="I15" s="60">
        <v>334</v>
      </c>
      <c r="J15" s="58" t="s">
        <v>72</v>
      </c>
    </row>
    <row r="16" spans="1:10" ht="17.25" customHeight="1">
      <c r="B16" s="14">
        <v>2</v>
      </c>
      <c r="C16" s="68">
        <v>89</v>
      </c>
      <c r="D16" s="69" t="s">
        <v>63</v>
      </c>
      <c r="H16" s="60">
        <v>12</v>
      </c>
      <c r="I16" s="60">
        <v>343</v>
      </c>
      <c r="J16" s="58" t="s">
        <v>73</v>
      </c>
    </row>
    <row r="17" spans="2:10" ht="17.25" customHeight="1">
      <c r="B17" s="14">
        <v>3</v>
      </c>
      <c r="C17" s="68">
        <v>162</v>
      </c>
      <c r="D17" s="69" t="s">
        <v>64</v>
      </c>
      <c r="H17" s="60">
        <v>13</v>
      </c>
      <c r="I17" s="60">
        <v>362</v>
      </c>
      <c r="J17" s="58" t="s">
        <v>74</v>
      </c>
    </row>
    <row r="18" spans="2:10" ht="17.25" customHeight="1">
      <c r="B18" s="14">
        <v>4</v>
      </c>
      <c r="C18" s="68">
        <v>176</v>
      </c>
      <c r="D18" s="69" t="s">
        <v>65</v>
      </c>
      <c r="H18" s="60">
        <v>14</v>
      </c>
      <c r="I18" s="60">
        <v>371</v>
      </c>
      <c r="J18" s="58" t="s">
        <v>75</v>
      </c>
    </row>
    <row r="19" spans="2:10" ht="17.25" customHeight="1">
      <c r="B19" s="14">
        <v>5</v>
      </c>
      <c r="C19" s="68">
        <v>230</v>
      </c>
      <c r="D19" s="69" t="s">
        <v>66</v>
      </c>
      <c r="H19" s="60">
        <v>15</v>
      </c>
      <c r="I19" s="60">
        <v>403</v>
      </c>
      <c r="J19" s="58" t="s">
        <v>76</v>
      </c>
    </row>
    <row r="20" spans="2:10" ht="17.25" customHeight="1">
      <c r="B20" s="14">
        <v>6</v>
      </c>
      <c r="C20" s="68">
        <v>269</v>
      </c>
      <c r="D20" s="69" t="s">
        <v>67</v>
      </c>
      <c r="H20" s="60">
        <v>16</v>
      </c>
      <c r="I20" s="60">
        <v>411</v>
      </c>
      <c r="J20" s="58" t="s">
        <v>77</v>
      </c>
    </row>
    <row r="21" spans="2:10" ht="17.25" customHeight="1">
      <c r="B21" s="14">
        <v>7</v>
      </c>
      <c r="C21" s="68">
        <v>273</v>
      </c>
      <c r="D21" s="69" t="s">
        <v>68</v>
      </c>
      <c r="H21" s="60">
        <v>17</v>
      </c>
      <c r="I21" s="60">
        <v>413</v>
      </c>
      <c r="J21" s="58" t="s">
        <v>78</v>
      </c>
    </row>
    <row r="22" spans="2:10" ht="17.25" customHeight="1">
      <c r="B22" s="14">
        <v>8</v>
      </c>
      <c r="C22" s="68">
        <v>301</v>
      </c>
      <c r="D22" s="69" t="s">
        <v>69</v>
      </c>
      <c r="H22" s="60">
        <v>18</v>
      </c>
      <c r="I22" s="60">
        <v>415</v>
      </c>
      <c r="J22" s="58" t="s">
        <v>79</v>
      </c>
    </row>
    <row r="23" spans="2:10" ht="17.25" customHeight="1">
      <c r="B23" s="14">
        <v>9</v>
      </c>
      <c r="C23" s="68">
        <v>312</v>
      </c>
      <c r="D23" s="69" t="s">
        <v>70</v>
      </c>
      <c r="H23" s="60">
        <v>19</v>
      </c>
      <c r="I23" s="60">
        <v>421</v>
      </c>
      <c r="J23" s="58" t="s">
        <v>80</v>
      </c>
    </row>
    <row r="24" spans="2:10" ht="17.25" customHeight="1">
      <c r="B24" s="14">
        <v>10</v>
      </c>
      <c r="C24" s="68">
        <v>332</v>
      </c>
      <c r="D24" s="69" t="s">
        <v>71</v>
      </c>
      <c r="H24" s="60">
        <v>20</v>
      </c>
      <c r="I24" s="60">
        <v>422</v>
      </c>
      <c r="J24" s="58" t="s">
        <v>81</v>
      </c>
    </row>
    <row r="25" spans="2:10" ht="17.25" customHeight="1">
      <c r="B25" s="14">
        <v>11</v>
      </c>
      <c r="C25" s="68">
        <v>334</v>
      </c>
      <c r="D25" s="69" t="s">
        <v>72</v>
      </c>
      <c r="H25" s="60">
        <v>21</v>
      </c>
      <c r="I25" s="60">
        <v>435</v>
      </c>
      <c r="J25" s="58" t="s">
        <v>82</v>
      </c>
    </row>
    <row r="26" spans="2:10" ht="17.25" customHeight="1">
      <c r="B26" s="14">
        <v>12</v>
      </c>
      <c r="C26" s="68">
        <v>343</v>
      </c>
      <c r="D26" s="69" t="s">
        <v>73</v>
      </c>
      <c r="H26" s="60">
        <v>22</v>
      </c>
      <c r="I26" s="60">
        <v>568</v>
      </c>
      <c r="J26" s="58" t="s">
        <v>83</v>
      </c>
    </row>
    <row r="27" spans="2:10" ht="17.25" customHeight="1">
      <c r="B27" s="14">
        <v>13</v>
      </c>
      <c r="C27" s="68">
        <v>362</v>
      </c>
      <c r="D27" s="69" t="s">
        <v>74</v>
      </c>
      <c r="H27" s="60">
        <v>23</v>
      </c>
      <c r="I27" s="60">
        <v>576</v>
      </c>
      <c r="J27" s="58" t="s">
        <v>84</v>
      </c>
    </row>
    <row r="28" spans="2:10" ht="17.25" customHeight="1">
      <c r="B28" s="14">
        <v>14</v>
      </c>
      <c r="C28" s="68">
        <v>371</v>
      </c>
      <c r="D28" s="69" t="s">
        <v>75</v>
      </c>
      <c r="H28" s="60">
        <v>24</v>
      </c>
      <c r="I28" s="60">
        <v>673</v>
      </c>
      <c r="J28" s="58" t="s">
        <v>85</v>
      </c>
    </row>
    <row r="29" spans="2:10" ht="17.25" customHeight="1">
      <c r="B29" s="14">
        <v>15</v>
      </c>
      <c r="C29" s="68">
        <v>403</v>
      </c>
      <c r="D29" s="69" t="s">
        <v>76</v>
      </c>
      <c r="H29" s="61"/>
      <c r="I29" s="61"/>
      <c r="J29" s="62" t="s">
        <v>86</v>
      </c>
    </row>
    <row r="30" spans="2:10" ht="17.25" customHeight="1">
      <c r="B30" s="14">
        <v>16</v>
      </c>
      <c r="C30" s="68">
        <v>411</v>
      </c>
      <c r="D30" s="69" t="s">
        <v>77</v>
      </c>
      <c r="H30" s="60">
        <v>1</v>
      </c>
      <c r="I30" s="60">
        <v>120</v>
      </c>
      <c r="J30" s="58" t="s">
        <v>87</v>
      </c>
    </row>
    <row r="31" spans="2:10" ht="17.25" customHeight="1">
      <c r="B31" s="14">
        <v>17</v>
      </c>
      <c r="C31" s="68">
        <v>413</v>
      </c>
      <c r="D31" s="69" t="s">
        <v>78</v>
      </c>
      <c r="H31" s="60">
        <v>2</v>
      </c>
      <c r="I31" s="60">
        <v>154</v>
      </c>
      <c r="J31" s="58" t="s">
        <v>88</v>
      </c>
    </row>
    <row r="32" spans="2:10" ht="17.25" customHeight="1">
      <c r="B32" s="14">
        <v>18</v>
      </c>
      <c r="C32" s="68">
        <v>415</v>
      </c>
      <c r="D32" s="69" t="s">
        <v>79</v>
      </c>
      <c r="H32" s="60">
        <v>3</v>
      </c>
      <c r="I32" s="60">
        <v>208</v>
      </c>
      <c r="J32" s="58" t="s">
        <v>89</v>
      </c>
    </row>
    <row r="33" spans="2:10" ht="17.25" customHeight="1">
      <c r="B33" s="14">
        <v>19</v>
      </c>
      <c r="C33" s="68">
        <v>421</v>
      </c>
      <c r="D33" s="69" t="s">
        <v>80</v>
      </c>
      <c r="H33" s="60">
        <v>4</v>
      </c>
      <c r="I33" s="60">
        <v>217</v>
      </c>
      <c r="J33" s="58" t="s">
        <v>90</v>
      </c>
    </row>
    <row r="34" spans="2:10" ht="17.25" customHeight="1">
      <c r="B34" s="14">
        <v>20</v>
      </c>
      <c r="C34" s="68">
        <v>422</v>
      </c>
      <c r="D34" s="69" t="s">
        <v>81</v>
      </c>
      <c r="H34" s="60">
        <v>5</v>
      </c>
      <c r="I34" s="60">
        <v>222</v>
      </c>
      <c r="J34" s="58" t="s">
        <v>91</v>
      </c>
    </row>
    <row r="35" spans="2:10" ht="17.25" customHeight="1">
      <c r="B35" s="14">
        <v>21</v>
      </c>
      <c r="C35" s="68">
        <v>435</v>
      </c>
      <c r="D35" s="69" t="s">
        <v>82</v>
      </c>
      <c r="H35" s="60">
        <v>6</v>
      </c>
      <c r="I35" s="60">
        <v>281</v>
      </c>
      <c r="J35" s="58" t="s">
        <v>92</v>
      </c>
    </row>
    <row r="36" spans="2:10" ht="17.25" customHeight="1">
      <c r="B36" s="14">
        <v>22</v>
      </c>
      <c r="C36" s="68">
        <v>568</v>
      </c>
      <c r="D36" s="69" t="s">
        <v>83</v>
      </c>
      <c r="H36" s="60">
        <v>7</v>
      </c>
      <c r="I36" s="60">
        <v>288</v>
      </c>
      <c r="J36" s="58" t="s">
        <v>93</v>
      </c>
    </row>
    <row r="37" spans="2:10" ht="17.25" customHeight="1">
      <c r="B37" s="14">
        <v>23</v>
      </c>
      <c r="C37" s="68">
        <v>576</v>
      </c>
      <c r="D37" s="69" t="s">
        <v>84</v>
      </c>
      <c r="H37" s="60">
        <v>8</v>
      </c>
      <c r="I37" s="60">
        <v>306</v>
      </c>
      <c r="J37" s="58" t="s">
        <v>94</v>
      </c>
    </row>
    <row r="38" spans="2:10" ht="17.25" customHeight="1">
      <c r="B38" s="14">
        <v>24</v>
      </c>
      <c r="C38" s="68">
        <v>673</v>
      </c>
      <c r="D38" s="69" t="s">
        <v>85</v>
      </c>
      <c r="H38" s="60">
        <v>9</v>
      </c>
      <c r="I38" s="60">
        <v>326</v>
      </c>
      <c r="J38" s="58" t="s">
        <v>95</v>
      </c>
    </row>
    <row r="39" spans="2:10" ht="17.25" customHeight="1">
      <c r="B39" s="14">
        <v>25</v>
      </c>
      <c r="C39" s="70"/>
      <c r="D39" s="71" t="s">
        <v>965</v>
      </c>
      <c r="H39" s="60">
        <v>10</v>
      </c>
      <c r="I39" s="60">
        <v>339</v>
      </c>
      <c r="J39" s="58" t="s">
        <v>96</v>
      </c>
    </row>
    <row r="40" spans="2:10" ht="17.25" customHeight="1">
      <c r="B40" s="14">
        <v>26</v>
      </c>
      <c r="C40" s="70"/>
      <c r="D40" s="71"/>
      <c r="H40" s="60">
        <v>11</v>
      </c>
      <c r="I40" s="60">
        <v>363</v>
      </c>
      <c r="J40" s="58" t="s">
        <v>97</v>
      </c>
    </row>
    <row r="41" spans="2:10" ht="17.25" customHeight="1">
      <c r="B41" s="14">
        <v>27</v>
      </c>
      <c r="C41" s="70"/>
      <c r="D41" s="71"/>
      <c r="H41" s="60">
        <v>12</v>
      </c>
      <c r="I41" s="60">
        <v>365</v>
      </c>
      <c r="J41" s="58" t="s">
        <v>98</v>
      </c>
    </row>
    <row r="42" spans="2:10" ht="17.25" customHeight="1">
      <c r="B42" s="14">
        <v>28</v>
      </c>
      <c r="C42" s="70"/>
      <c r="D42" s="71"/>
      <c r="H42" s="60">
        <v>13</v>
      </c>
      <c r="I42" s="60">
        <v>374</v>
      </c>
      <c r="J42" s="58" t="s">
        <v>99</v>
      </c>
    </row>
    <row r="43" spans="2:10" ht="17.25" customHeight="1">
      <c r="B43" s="14">
        <v>29</v>
      </c>
      <c r="C43" s="70"/>
      <c r="D43" s="71"/>
      <c r="H43" s="60">
        <v>14</v>
      </c>
      <c r="I43" s="60">
        <v>404</v>
      </c>
      <c r="J43" s="58" t="s">
        <v>100</v>
      </c>
    </row>
    <row r="44" spans="2:10" ht="17.25" customHeight="1">
      <c r="B44" s="14">
        <v>30</v>
      </c>
      <c r="C44" s="70"/>
      <c r="D44" s="71"/>
      <c r="H44" s="60">
        <v>15</v>
      </c>
      <c r="I44" s="60">
        <v>532</v>
      </c>
      <c r="J44" s="58" t="s">
        <v>101</v>
      </c>
    </row>
    <row r="45" spans="2:10" ht="17.25" customHeight="1">
      <c r="B45" s="14">
        <v>31</v>
      </c>
      <c r="C45" s="70"/>
      <c r="D45" s="71"/>
      <c r="H45" s="60">
        <v>16</v>
      </c>
      <c r="I45" s="60">
        <v>659</v>
      </c>
      <c r="J45" s="58" t="s">
        <v>102</v>
      </c>
    </row>
    <row r="46" spans="2:10" ht="17.25" customHeight="1">
      <c r="B46" s="14">
        <v>32</v>
      </c>
      <c r="C46" s="70"/>
      <c r="D46" s="71"/>
      <c r="H46" s="60">
        <v>17</v>
      </c>
      <c r="I46" s="60">
        <v>662</v>
      </c>
      <c r="J46" s="58" t="s">
        <v>103</v>
      </c>
    </row>
    <row r="47" spans="2:10" ht="17.25" customHeight="1">
      <c r="B47" s="14">
        <v>33</v>
      </c>
      <c r="C47" s="70"/>
      <c r="D47" s="71"/>
      <c r="H47" s="60">
        <v>18</v>
      </c>
      <c r="I47" s="60">
        <v>796</v>
      </c>
      <c r="J47" s="58" t="s">
        <v>104</v>
      </c>
    </row>
    <row r="48" spans="2:10" ht="17.25" customHeight="1">
      <c r="B48" s="14">
        <v>34</v>
      </c>
      <c r="C48" s="70"/>
      <c r="D48" s="71"/>
      <c r="H48" s="60">
        <v>19</v>
      </c>
      <c r="I48" s="60">
        <v>868</v>
      </c>
      <c r="J48" s="58" t="s">
        <v>105</v>
      </c>
    </row>
    <row r="49" spans="1:10" ht="17.25" customHeight="1">
      <c r="B49" s="14">
        <v>35</v>
      </c>
      <c r="C49" s="70"/>
      <c r="D49" s="71"/>
      <c r="H49" s="61"/>
      <c r="I49" s="61"/>
      <c r="J49" s="62" t="s">
        <v>106</v>
      </c>
    </row>
    <row r="50" spans="1:10" ht="17.25" customHeight="1">
      <c r="B50" s="14">
        <v>36</v>
      </c>
      <c r="C50" s="70"/>
      <c r="D50" s="71"/>
      <c r="H50" s="60">
        <v>1</v>
      </c>
      <c r="I50" s="60">
        <v>49</v>
      </c>
      <c r="J50" s="58" t="s">
        <v>107</v>
      </c>
    </row>
    <row r="51" spans="1:10" ht="17.25" customHeight="1">
      <c r="B51" s="14">
        <v>37</v>
      </c>
      <c r="C51" s="70"/>
      <c r="D51" s="71"/>
      <c r="H51" s="60">
        <v>2</v>
      </c>
      <c r="I51" s="60">
        <v>165</v>
      </c>
      <c r="J51" s="58" t="s">
        <v>108</v>
      </c>
    </row>
    <row r="52" spans="1:10" ht="17.25" customHeight="1">
      <c r="B52" s="14">
        <v>38</v>
      </c>
      <c r="C52" s="70"/>
      <c r="D52" s="71"/>
      <c r="H52" s="60">
        <v>3</v>
      </c>
      <c r="I52" s="60">
        <v>171</v>
      </c>
      <c r="J52" s="58" t="s">
        <v>109</v>
      </c>
    </row>
    <row r="53" spans="1:10" ht="17.25" customHeight="1">
      <c r="B53" s="14">
        <v>39</v>
      </c>
      <c r="C53" s="70"/>
      <c r="D53" s="71"/>
      <c r="H53" s="60">
        <v>4</v>
      </c>
      <c r="I53" s="60">
        <v>185</v>
      </c>
      <c r="J53" s="58" t="s">
        <v>110</v>
      </c>
    </row>
    <row r="54" spans="1:10" ht="17.25" customHeight="1">
      <c r="B54" s="14">
        <v>40</v>
      </c>
      <c r="C54" s="70"/>
      <c r="D54" s="71"/>
      <c r="H54" s="60">
        <v>5</v>
      </c>
      <c r="I54" s="60">
        <v>229</v>
      </c>
      <c r="J54" s="58" t="s">
        <v>111</v>
      </c>
    </row>
    <row r="55" spans="1:10" ht="17.25" customHeight="1">
      <c r="H55" s="60">
        <v>6</v>
      </c>
      <c r="I55" s="60">
        <v>275</v>
      </c>
      <c r="J55" s="58" t="s">
        <v>112</v>
      </c>
    </row>
    <row r="56" spans="1:10" ht="23.25" customHeight="1">
      <c r="A56" s="82" t="s">
        <v>44</v>
      </c>
      <c r="B56" s="82"/>
      <c r="C56" s="82"/>
      <c r="D56" s="82"/>
      <c r="E56" s="82"/>
      <c r="F56" s="67"/>
      <c r="G56" s="67"/>
      <c r="H56" s="60">
        <v>7</v>
      </c>
      <c r="I56" s="60">
        <v>285</v>
      </c>
      <c r="J56" s="58" t="s">
        <v>113</v>
      </c>
    </row>
    <row r="57" spans="1:10" ht="17.25" customHeight="1">
      <c r="H57" s="60">
        <v>8</v>
      </c>
      <c r="I57" s="60">
        <v>308</v>
      </c>
      <c r="J57" s="58" t="s">
        <v>114</v>
      </c>
    </row>
    <row r="58" spans="1:10" ht="17.25" customHeight="1">
      <c r="H58" s="60">
        <v>9</v>
      </c>
      <c r="I58" s="60">
        <v>310</v>
      </c>
      <c r="J58" s="58" t="s">
        <v>115</v>
      </c>
    </row>
    <row r="59" spans="1:10" ht="17.25" customHeight="1">
      <c r="H59" s="60">
        <v>10</v>
      </c>
      <c r="I59" s="60">
        <v>333</v>
      </c>
      <c r="J59" s="58" t="s">
        <v>116</v>
      </c>
    </row>
    <row r="60" spans="1:10" ht="17.25" customHeight="1">
      <c r="H60" s="60">
        <v>11</v>
      </c>
      <c r="I60" s="60">
        <v>346</v>
      </c>
      <c r="J60" s="58" t="s">
        <v>117</v>
      </c>
    </row>
    <row r="61" spans="1:10" ht="17.25" customHeight="1">
      <c r="H61" s="60">
        <v>12</v>
      </c>
      <c r="I61" s="60">
        <v>367</v>
      </c>
      <c r="J61" s="58" t="s">
        <v>118</v>
      </c>
    </row>
    <row r="62" spans="1:10" ht="17.25" customHeight="1">
      <c r="H62" s="60">
        <v>13</v>
      </c>
      <c r="I62" s="60">
        <v>372</v>
      </c>
      <c r="J62" s="58" t="s">
        <v>119</v>
      </c>
    </row>
    <row r="63" spans="1:10" ht="17.25" customHeight="1">
      <c r="H63" s="60">
        <v>14</v>
      </c>
      <c r="I63" s="60">
        <v>401</v>
      </c>
      <c r="J63" s="58" t="s">
        <v>120</v>
      </c>
    </row>
    <row r="64" spans="1:10" ht="17.25" customHeight="1">
      <c r="H64" s="60">
        <v>15</v>
      </c>
      <c r="I64" s="60">
        <v>410</v>
      </c>
      <c r="J64" s="58" t="s">
        <v>121</v>
      </c>
    </row>
    <row r="65" spans="8:10" ht="17.25" customHeight="1">
      <c r="H65" s="60">
        <v>16</v>
      </c>
      <c r="I65" s="60">
        <v>596</v>
      </c>
      <c r="J65" s="58" t="s">
        <v>122</v>
      </c>
    </row>
    <row r="66" spans="8:10" ht="17.25" customHeight="1">
      <c r="H66" s="60">
        <v>17</v>
      </c>
      <c r="I66" s="60">
        <v>597</v>
      </c>
      <c r="J66" s="58" t="s">
        <v>123</v>
      </c>
    </row>
    <row r="67" spans="8:10" ht="17.25" customHeight="1">
      <c r="H67" s="60">
        <v>18</v>
      </c>
      <c r="I67" s="60">
        <v>679</v>
      </c>
      <c r="J67" s="58" t="s">
        <v>124</v>
      </c>
    </row>
    <row r="68" spans="8:10" ht="17.25" customHeight="1">
      <c r="H68" s="60">
        <v>19</v>
      </c>
      <c r="I68" s="60">
        <v>698</v>
      </c>
      <c r="J68" s="58" t="s">
        <v>125</v>
      </c>
    </row>
    <row r="69" spans="8:10" ht="17.25" customHeight="1">
      <c r="H69" s="61"/>
      <c r="I69" s="61"/>
      <c r="J69" s="62" t="s">
        <v>126</v>
      </c>
    </row>
    <row r="70" spans="8:10" ht="17.25" customHeight="1">
      <c r="H70" s="60">
        <v>1</v>
      </c>
      <c r="I70" s="60">
        <v>26</v>
      </c>
      <c r="J70" s="58" t="s">
        <v>127</v>
      </c>
    </row>
    <row r="71" spans="8:10" ht="17.25" customHeight="1">
      <c r="H71" s="60">
        <v>2</v>
      </c>
      <c r="I71" s="60">
        <v>36</v>
      </c>
      <c r="J71" s="58" t="s">
        <v>128</v>
      </c>
    </row>
    <row r="72" spans="8:10" ht="17.25" customHeight="1">
      <c r="H72" s="60">
        <v>3</v>
      </c>
      <c r="I72" s="60">
        <v>142</v>
      </c>
      <c r="J72" s="58" t="s">
        <v>129</v>
      </c>
    </row>
    <row r="73" spans="8:10" ht="17.25" customHeight="1">
      <c r="H73" s="60">
        <v>4</v>
      </c>
      <c r="I73" s="60">
        <v>203</v>
      </c>
      <c r="J73" s="58" t="s">
        <v>130</v>
      </c>
    </row>
    <row r="74" spans="8:10" ht="17.25" customHeight="1">
      <c r="H74" s="60">
        <v>5</v>
      </c>
      <c r="I74" s="60">
        <v>204</v>
      </c>
      <c r="J74" s="58" t="s">
        <v>131</v>
      </c>
    </row>
    <row r="75" spans="8:10" ht="17.25" customHeight="1">
      <c r="H75" s="60">
        <v>6</v>
      </c>
      <c r="I75" s="60">
        <v>224</v>
      </c>
      <c r="J75" s="58" t="s">
        <v>132</v>
      </c>
    </row>
    <row r="76" spans="8:10" ht="17.25" customHeight="1">
      <c r="H76" s="60">
        <v>7</v>
      </c>
      <c r="I76" s="60">
        <v>270</v>
      </c>
      <c r="J76" s="58" t="s">
        <v>133</v>
      </c>
    </row>
    <row r="77" spans="8:10" ht="17.25" customHeight="1">
      <c r="H77" s="60">
        <v>8</v>
      </c>
      <c r="I77" s="60">
        <v>313</v>
      </c>
      <c r="J77" s="58" t="s">
        <v>134</v>
      </c>
    </row>
    <row r="78" spans="8:10" ht="17.25" customHeight="1">
      <c r="H78" s="60">
        <v>9</v>
      </c>
      <c r="I78" s="60">
        <v>317</v>
      </c>
      <c r="J78" s="58" t="s">
        <v>135</v>
      </c>
    </row>
    <row r="79" spans="8:10" ht="17.25" customHeight="1">
      <c r="H79" s="60">
        <v>10</v>
      </c>
      <c r="I79" s="60">
        <v>331</v>
      </c>
      <c r="J79" s="58" t="s">
        <v>136</v>
      </c>
    </row>
    <row r="80" spans="8:10" ht="17.25" customHeight="1">
      <c r="H80" s="60">
        <v>11</v>
      </c>
      <c r="I80" s="60">
        <v>349</v>
      </c>
      <c r="J80" s="58" t="s">
        <v>137</v>
      </c>
    </row>
    <row r="81" spans="8:10" ht="17.25" customHeight="1">
      <c r="H81" s="60">
        <v>12</v>
      </c>
      <c r="I81" s="60">
        <v>356</v>
      </c>
      <c r="J81" s="58" t="s">
        <v>138</v>
      </c>
    </row>
    <row r="82" spans="8:10" ht="17.25" customHeight="1">
      <c r="H82" s="60">
        <v>13</v>
      </c>
      <c r="I82" s="60">
        <v>407</v>
      </c>
      <c r="J82" s="58" t="s">
        <v>139</v>
      </c>
    </row>
    <row r="83" spans="8:10" ht="17.25" customHeight="1">
      <c r="H83" s="60">
        <v>14</v>
      </c>
      <c r="I83" s="60">
        <v>408</v>
      </c>
      <c r="J83" s="58" t="s">
        <v>140</v>
      </c>
    </row>
    <row r="84" spans="8:10" ht="17.25" customHeight="1">
      <c r="H84" s="60">
        <v>15</v>
      </c>
      <c r="I84" s="60">
        <v>595</v>
      </c>
      <c r="J84" s="58" t="s">
        <v>141</v>
      </c>
    </row>
    <row r="85" spans="8:10" ht="17.25" customHeight="1">
      <c r="H85" s="60">
        <v>16</v>
      </c>
      <c r="I85" s="60">
        <v>696</v>
      </c>
      <c r="J85" s="58" t="s">
        <v>142</v>
      </c>
    </row>
    <row r="86" spans="8:10" ht="17.25" customHeight="1">
      <c r="H86" s="60">
        <v>17</v>
      </c>
      <c r="I86" s="60">
        <v>898</v>
      </c>
      <c r="J86" s="58" t="s">
        <v>143</v>
      </c>
    </row>
    <row r="87" spans="8:10" ht="17.25" customHeight="1">
      <c r="H87" s="61"/>
      <c r="I87" s="61"/>
      <c r="J87" s="62" t="s">
        <v>144</v>
      </c>
    </row>
    <row r="88" spans="8:10" ht="17.25" customHeight="1">
      <c r="H88" s="60">
        <v>1</v>
      </c>
      <c r="I88" s="60">
        <v>3</v>
      </c>
      <c r="J88" s="58" t="s">
        <v>145</v>
      </c>
    </row>
    <row r="89" spans="8:10" ht="17.25" customHeight="1">
      <c r="H89" s="60">
        <v>2</v>
      </c>
      <c r="I89" s="60">
        <v>85</v>
      </c>
      <c r="J89" s="58" t="s">
        <v>146</v>
      </c>
    </row>
    <row r="90" spans="8:10" ht="17.25" customHeight="1">
      <c r="H90" s="60">
        <v>3</v>
      </c>
      <c r="I90" s="60">
        <v>158</v>
      </c>
      <c r="J90" s="58" t="s">
        <v>147</v>
      </c>
    </row>
    <row r="91" spans="8:10" ht="17.25" customHeight="1">
      <c r="H91" s="60">
        <v>4</v>
      </c>
      <c r="I91" s="60">
        <v>180</v>
      </c>
      <c r="J91" s="58" t="s">
        <v>148</v>
      </c>
    </row>
    <row r="92" spans="8:10" ht="17.25" customHeight="1">
      <c r="H92" s="60">
        <v>5</v>
      </c>
      <c r="I92" s="60">
        <v>192</v>
      </c>
      <c r="J92" s="58" t="s">
        <v>149</v>
      </c>
    </row>
    <row r="93" spans="8:10" ht="17.25" customHeight="1">
      <c r="H93" s="60">
        <v>6</v>
      </c>
      <c r="I93" s="60">
        <v>296</v>
      </c>
      <c r="J93" s="58" t="s">
        <v>150</v>
      </c>
    </row>
    <row r="94" spans="8:10" ht="17.25" customHeight="1">
      <c r="H94" s="60">
        <v>7</v>
      </c>
      <c r="I94" s="60">
        <v>302</v>
      </c>
      <c r="J94" s="58" t="s">
        <v>151</v>
      </c>
    </row>
    <row r="95" spans="8:10" ht="17.25" customHeight="1">
      <c r="H95" s="60">
        <v>8</v>
      </c>
      <c r="I95" s="60">
        <v>307</v>
      </c>
      <c r="J95" s="58" t="s">
        <v>152</v>
      </c>
    </row>
    <row r="96" spans="8:10" ht="17.25" customHeight="1">
      <c r="H96" s="60">
        <v>9</v>
      </c>
      <c r="I96" s="60">
        <v>322</v>
      </c>
      <c r="J96" s="58" t="s">
        <v>153</v>
      </c>
    </row>
    <row r="97" spans="8:10" ht="17.25" customHeight="1">
      <c r="H97" s="60">
        <v>10</v>
      </c>
      <c r="I97" s="60">
        <v>323</v>
      </c>
      <c r="J97" s="58" t="s">
        <v>154</v>
      </c>
    </row>
    <row r="98" spans="8:10" ht="17.25" customHeight="1">
      <c r="H98" s="60">
        <v>11</v>
      </c>
      <c r="I98" s="60">
        <v>337</v>
      </c>
      <c r="J98" s="58" t="s">
        <v>155</v>
      </c>
    </row>
    <row r="99" spans="8:10" ht="17.25" customHeight="1">
      <c r="H99" s="60">
        <v>12</v>
      </c>
      <c r="I99" s="60">
        <v>351</v>
      </c>
      <c r="J99" s="58" t="s">
        <v>156</v>
      </c>
    </row>
    <row r="100" spans="8:10" ht="17.25" customHeight="1">
      <c r="H100" s="60">
        <v>13</v>
      </c>
      <c r="I100" s="60">
        <v>354</v>
      </c>
      <c r="J100" s="58" t="s">
        <v>157</v>
      </c>
    </row>
    <row r="101" spans="8:10" ht="17.25" customHeight="1">
      <c r="H101" s="60">
        <v>14</v>
      </c>
      <c r="I101" s="60">
        <v>359</v>
      </c>
      <c r="J101" s="58" t="s">
        <v>158</v>
      </c>
    </row>
    <row r="102" spans="8:10" ht="17.25" customHeight="1">
      <c r="H102" s="60">
        <v>15</v>
      </c>
      <c r="I102" s="60">
        <v>390</v>
      </c>
      <c r="J102" s="58" t="s">
        <v>159</v>
      </c>
    </row>
    <row r="103" spans="8:10" ht="17.25" customHeight="1">
      <c r="H103" s="60">
        <v>16</v>
      </c>
      <c r="I103" s="60">
        <v>452</v>
      </c>
      <c r="J103" s="58" t="s">
        <v>160</v>
      </c>
    </row>
    <row r="104" spans="8:10" ht="17.25" customHeight="1">
      <c r="H104" s="60">
        <v>17</v>
      </c>
      <c r="I104" s="60">
        <v>480</v>
      </c>
      <c r="J104" s="58" t="s">
        <v>161</v>
      </c>
    </row>
    <row r="105" spans="8:10" ht="17.25" customHeight="1">
      <c r="H105" s="60">
        <v>18</v>
      </c>
      <c r="I105" s="60">
        <v>516</v>
      </c>
      <c r="J105" s="58" t="s">
        <v>162</v>
      </c>
    </row>
    <row r="106" spans="8:10" ht="17.25" customHeight="1">
      <c r="H106" s="60">
        <v>19</v>
      </c>
      <c r="I106" s="60">
        <v>550</v>
      </c>
      <c r="J106" s="58" t="s">
        <v>163</v>
      </c>
    </row>
    <row r="107" spans="8:10" ht="17.25" customHeight="1">
      <c r="H107" s="60">
        <v>20</v>
      </c>
      <c r="I107" s="60">
        <v>570</v>
      </c>
      <c r="J107" s="58" t="s">
        <v>164</v>
      </c>
    </row>
    <row r="108" spans="8:10" ht="17.25" customHeight="1">
      <c r="H108" s="60">
        <v>21</v>
      </c>
      <c r="I108" s="60">
        <v>581</v>
      </c>
      <c r="J108" s="58" t="s">
        <v>165</v>
      </c>
    </row>
    <row r="109" spans="8:10" ht="17.25" customHeight="1">
      <c r="H109" s="60">
        <v>22</v>
      </c>
      <c r="I109" s="60">
        <v>586</v>
      </c>
      <c r="J109" s="58" t="s">
        <v>166</v>
      </c>
    </row>
    <row r="110" spans="8:10" ht="17.25" customHeight="1">
      <c r="H110" s="60">
        <v>23</v>
      </c>
      <c r="I110" s="60">
        <v>672</v>
      </c>
      <c r="J110" s="58" t="s">
        <v>167</v>
      </c>
    </row>
    <row r="111" spans="8:10" ht="17.25" customHeight="1">
      <c r="H111" s="60">
        <v>24</v>
      </c>
      <c r="I111" s="60">
        <v>682</v>
      </c>
      <c r="J111" s="58" t="s">
        <v>168</v>
      </c>
    </row>
    <row r="112" spans="8:10" ht="17.25" customHeight="1">
      <c r="H112" s="60">
        <v>25</v>
      </c>
      <c r="I112" s="60">
        <v>869</v>
      </c>
      <c r="J112" s="58" t="s">
        <v>169</v>
      </c>
    </row>
    <row r="113" spans="8:10" ht="17.25" customHeight="1">
      <c r="H113" s="78" t="s">
        <v>170</v>
      </c>
      <c r="I113" s="78"/>
      <c r="J113" s="78"/>
    </row>
    <row r="114" spans="8:10" ht="17.25" customHeight="1">
      <c r="H114" s="60">
        <v>1</v>
      </c>
      <c r="I114" s="60">
        <v>27</v>
      </c>
      <c r="J114" s="58" t="s">
        <v>171</v>
      </c>
    </row>
    <row r="115" spans="8:10" ht="17.25" customHeight="1">
      <c r="H115" s="60">
        <v>2</v>
      </c>
      <c r="I115" s="60">
        <v>93</v>
      </c>
      <c r="J115" s="58" t="s">
        <v>172</v>
      </c>
    </row>
    <row r="116" spans="8:10" ht="17.25" customHeight="1">
      <c r="H116" s="60">
        <v>3</v>
      </c>
      <c r="I116" s="60">
        <v>148</v>
      </c>
      <c r="J116" s="58" t="s">
        <v>173</v>
      </c>
    </row>
    <row r="117" spans="8:10" ht="17.25" customHeight="1">
      <c r="H117" s="60">
        <v>4</v>
      </c>
      <c r="I117" s="60">
        <v>271</v>
      </c>
      <c r="J117" s="58" t="s">
        <v>174</v>
      </c>
    </row>
    <row r="118" spans="8:10" ht="17.25" customHeight="1">
      <c r="H118" s="60">
        <v>5</v>
      </c>
      <c r="I118" s="60">
        <v>316</v>
      </c>
      <c r="J118" s="58" t="s">
        <v>175</v>
      </c>
    </row>
    <row r="119" spans="8:10" ht="17.25" customHeight="1">
      <c r="H119" s="60">
        <v>6</v>
      </c>
      <c r="I119" s="60">
        <v>328</v>
      </c>
      <c r="J119" s="58" t="s">
        <v>176</v>
      </c>
    </row>
    <row r="120" spans="8:10" ht="17.25" customHeight="1">
      <c r="H120" s="60">
        <v>7</v>
      </c>
      <c r="I120" s="60">
        <v>342</v>
      </c>
      <c r="J120" s="58" t="s">
        <v>177</v>
      </c>
    </row>
    <row r="121" spans="8:10" ht="17.25" customHeight="1">
      <c r="H121" s="60">
        <v>8</v>
      </c>
      <c r="I121" s="60">
        <v>348</v>
      </c>
      <c r="J121" s="58" t="s">
        <v>178</v>
      </c>
    </row>
    <row r="122" spans="8:10" ht="17.25" customHeight="1">
      <c r="H122" s="60">
        <v>9</v>
      </c>
      <c r="I122" s="60">
        <v>357</v>
      </c>
      <c r="J122" s="58" t="s">
        <v>179</v>
      </c>
    </row>
    <row r="123" spans="8:10" ht="17.25" customHeight="1">
      <c r="H123" s="60">
        <v>10</v>
      </c>
      <c r="I123" s="60">
        <v>368</v>
      </c>
      <c r="J123" s="58" t="s">
        <v>180</v>
      </c>
    </row>
    <row r="124" spans="8:10" ht="17.25" customHeight="1">
      <c r="H124" s="60">
        <v>11</v>
      </c>
      <c r="I124" s="60">
        <v>369</v>
      </c>
      <c r="J124" s="58" t="s">
        <v>181</v>
      </c>
    </row>
    <row r="125" spans="8:10" ht="17.25" customHeight="1">
      <c r="H125" s="60">
        <v>12</v>
      </c>
      <c r="I125" s="60">
        <v>375</v>
      </c>
      <c r="J125" s="58" t="s">
        <v>182</v>
      </c>
    </row>
    <row r="126" spans="8:10" ht="17.25" customHeight="1">
      <c r="H126" s="60">
        <v>13</v>
      </c>
      <c r="I126" s="60">
        <v>377</v>
      </c>
      <c r="J126" s="58" t="s">
        <v>183</v>
      </c>
    </row>
    <row r="127" spans="8:10" ht="17.25" customHeight="1">
      <c r="H127" s="60">
        <v>14</v>
      </c>
      <c r="I127" s="60">
        <v>402</v>
      </c>
      <c r="J127" s="58" t="s">
        <v>184</v>
      </c>
    </row>
    <row r="128" spans="8:10" ht="17.25" customHeight="1">
      <c r="H128" s="60">
        <v>15</v>
      </c>
      <c r="I128" s="60">
        <v>456</v>
      </c>
      <c r="J128" s="58" t="s">
        <v>185</v>
      </c>
    </row>
    <row r="129" spans="8:10" ht="17.25" customHeight="1">
      <c r="H129" s="60">
        <v>16</v>
      </c>
      <c r="I129" s="60">
        <v>491</v>
      </c>
      <c r="J129" s="58" t="s">
        <v>186</v>
      </c>
    </row>
    <row r="130" spans="8:10" ht="17.25" customHeight="1">
      <c r="H130" s="60">
        <v>17</v>
      </c>
      <c r="I130" s="60">
        <v>519</v>
      </c>
      <c r="J130" s="58" t="s">
        <v>187</v>
      </c>
    </row>
    <row r="131" spans="8:10" ht="17.25" customHeight="1">
      <c r="H131" s="60">
        <v>18</v>
      </c>
      <c r="I131" s="60">
        <v>545</v>
      </c>
      <c r="J131" s="58" t="s">
        <v>188</v>
      </c>
    </row>
    <row r="132" spans="8:10" ht="17.25" customHeight="1">
      <c r="H132" s="60">
        <v>19</v>
      </c>
      <c r="I132" s="60">
        <v>559</v>
      </c>
      <c r="J132" s="58" t="s">
        <v>189</v>
      </c>
    </row>
    <row r="133" spans="8:10" ht="17.25" customHeight="1">
      <c r="H133" s="60">
        <v>20</v>
      </c>
      <c r="I133" s="60">
        <v>579</v>
      </c>
      <c r="J133" s="58" t="s">
        <v>190</v>
      </c>
    </row>
    <row r="134" spans="8:10" ht="17.25" customHeight="1">
      <c r="H134" s="60">
        <v>21</v>
      </c>
      <c r="I134" s="60">
        <v>628</v>
      </c>
      <c r="J134" s="58" t="s">
        <v>191</v>
      </c>
    </row>
    <row r="135" spans="8:10" ht="17.25" customHeight="1">
      <c r="H135" s="60">
        <v>22</v>
      </c>
      <c r="I135" s="60">
        <v>655</v>
      </c>
      <c r="J135" s="58" t="s">
        <v>192</v>
      </c>
    </row>
    <row r="136" spans="8:10" ht="17.25" customHeight="1">
      <c r="H136" s="60">
        <v>23</v>
      </c>
      <c r="I136" s="60">
        <v>663</v>
      </c>
      <c r="J136" s="58" t="s">
        <v>193</v>
      </c>
    </row>
    <row r="137" spans="8:10" ht="17.25" customHeight="1">
      <c r="H137" s="60">
        <v>24</v>
      </c>
      <c r="I137" s="60">
        <v>665</v>
      </c>
      <c r="J137" s="58" t="s">
        <v>194</v>
      </c>
    </row>
    <row r="138" spans="8:10" ht="17.25" customHeight="1">
      <c r="H138" s="60">
        <v>25</v>
      </c>
      <c r="I138" s="60">
        <v>794</v>
      </c>
      <c r="J138" s="58" t="s">
        <v>195</v>
      </c>
    </row>
    <row r="139" spans="8:10" ht="17.25" customHeight="1">
      <c r="H139" s="60">
        <v>26</v>
      </c>
      <c r="I139" s="60">
        <v>795</v>
      </c>
      <c r="J139" s="58" t="s">
        <v>196</v>
      </c>
    </row>
    <row r="140" spans="8:10" ht="17.25" customHeight="1">
      <c r="H140" s="60">
        <v>27</v>
      </c>
      <c r="I140" s="60">
        <v>880</v>
      </c>
      <c r="J140" s="58" t="s">
        <v>197</v>
      </c>
    </row>
    <row r="141" spans="8:10" ht="17.25" customHeight="1">
      <c r="H141" s="63" t="s">
        <v>198</v>
      </c>
      <c r="I141" s="63"/>
      <c r="J141" s="63"/>
    </row>
    <row r="142" spans="8:10" ht="17.25" customHeight="1">
      <c r="H142" s="60">
        <v>1</v>
      </c>
      <c r="I142" s="60">
        <v>2</v>
      </c>
      <c r="J142" s="58" t="s">
        <v>199</v>
      </c>
    </row>
    <row r="143" spans="8:10" ht="17.25" customHeight="1">
      <c r="H143" s="60">
        <v>2</v>
      </c>
      <c r="I143" s="60">
        <v>7</v>
      </c>
      <c r="J143" s="58" t="s">
        <v>200</v>
      </c>
    </row>
    <row r="144" spans="8:10" ht="17.25" customHeight="1">
      <c r="H144" s="60">
        <v>3</v>
      </c>
      <c r="I144" s="60">
        <v>53</v>
      </c>
      <c r="J144" s="58" t="s">
        <v>201</v>
      </c>
    </row>
    <row r="145" spans="8:10" ht="17.25" customHeight="1">
      <c r="H145" s="60">
        <v>4</v>
      </c>
      <c r="I145" s="60">
        <v>145</v>
      </c>
      <c r="J145" s="58" t="s">
        <v>202</v>
      </c>
    </row>
    <row r="146" spans="8:10" ht="17.25" customHeight="1">
      <c r="H146" s="60">
        <v>5</v>
      </c>
      <c r="I146" s="60">
        <v>159</v>
      </c>
      <c r="J146" s="58" t="s">
        <v>203</v>
      </c>
    </row>
    <row r="147" spans="8:10" ht="17.25" customHeight="1">
      <c r="H147" s="60">
        <v>6</v>
      </c>
      <c r="I147" s="60">
        <v>209</v>
      </c>
      <c r="J147" s="58" t="s">
        <v>204</v>
      </c>
    </row>
    <row r="148" spans="8:10" ht="17.25" customHeight="1">
      <c r="H148" s="60">
        <v>7</v>
      </c>
      <c r="I148" s="60">
        <v>219</v>
      </c>
      <c r="J148" s="58" t="s">
        <v>205</v>
      </c>
    </row>
    <row r="149" spans="8:10" ht="17.25" customHeight="1">
      <c r="H149" s="60">
        <v>8</v>
      </c>
      <c r="I149" s="60">
        <v>221</v>
      </c>
      <c r="J149" s="58" t="s">
        <v>206</v>
      </c>
    </row>
    <row r="150" spans="8:10" ht="17.25" customHeight="1">
      <c r="H150" s="60">
        <v>9</v>
      </c>
      <c r="I150" s="60">
        <v>276</v>
      </c>
      <c r="J150" s="58" t="s">
        <v>207</v>
      </c>
    </row>
    <row r="151" spans="8:10" ht="17.25" customHeight="1">
      <c r="H151" s="60">
        <v>10</v>
      </c>
      <c r="I151" s="60">
        <v>279</v>
      </c>
      <c r="J151" s="58" t="s">
        <v>208</v>
      </c>
    </row>
    <row r="152" spans="8:10" ht="17.25" customHeight="1">
      <c r="H152" s="60">
        <v>11</v>
      </c>
      <c r="I152" s="60">
        <v>282</v>
      </c>
      <c r="J152" s="58" t="s">
        <v>209</v>
      </c>
    </row>
    <row r="153" spans="8:10" ht="17.25" customHeight="1">
      <c r="H153" s="60">
        <v>12</v>
      </c>
      <c r="I153" s="60">
        <v>305</v>
      </c>
      <c r="J153" s="58" t="s">
        <v>210</v>
      </c>
    </row>
    <row r="154" spans="8:10" ht="17.25" customHeight="1">
      <c r="H154" s="60">
        <v>13</v>
      </c>
      <c r="I154" s="60">
        <v>309</v>
      </c>
      <c r="J154" s="58" t="s">
        <v>211</v>
      </c>
    </row>
    <row r="155" spans="8:10" ht="17.25" customHeight="1">
      <c r="H155" s="60">
        <v>14</v>
      </c>
      <c r="I155" s="60">
        <v>311</v>
      </c>
      <c r="J155" s="58" t="s">
        <v>212</v>
      </c>
    </row>
    <row r="156" spans="8:10" ht="17.25" customHeight="1">
      <c r="H156" s="60">
        <v>15</v>
      </c>
      <c r="I156" s="60">
        <v>315</v>
      </c>
      <c r="J156" s="58" t="s">
        <v>213</v>
      </c>
    </row>
    <row r="157" spans="8:10" ht="17.25" customHeight="1">
      <c r="H157" s="60">
        <v>16</v>
      </c>
      <c r="I157" s="60">
        <v>318</v>
      </c>
      <c r="J157" s="58" t="s">
        <v>214</v>
      </c>
    </row>
    <row r="158" spans="8:10" ht="17.25" customHeight="1">
      <c r="H158" s="60">
        <v>17</v>
      </c>
      <c r="I158" s="60">
        <v>321</v>
      </c>
      <c r="J158" s="58" t="s">
        <v>215</v>
      </c>
    </row>
    <row r="159" spans="8:10" ht="17.25" customHeight="1">
      <c r="H159" s="60">
        <v>18</v>
      </c>
      <c r="I159" s="60">
        <v>336</v>
      </c>
      <c r="J159" s="58" t="s">
        <v>216</v>
      </c>
    </row>
    <row r="160" spans="8:10" ht="17.25" customHeight="1">
      <c r="H160" s="60">
        <v>19</v>
      </c>
      <c r="I160" s="60">
        <v>340</v>
      </c>
      <c r="J160" s="58" t="s">
        <v>217</v>
      </c>
    </row>
    <row r="161" spans="8:10" ht="17.25" customHeight="1">
      <c r="H161" s="60">
        <v>20</v>
      </c>
      <c r="I161" s="60">
        <v>353</v>
      </c>
      <c r="J161" s="58" t="s">
        <v>218</v>
      </c>
    </row>
    <row r="162" spans="8:10" ht="17.25" customHeight="1">
      <c r="H162" s="60">
        <v>21</v>
      </c>
      <c r="I162" s="60">
        <v>358</v>
      </c>
      <c r="J162" s="58" t="s">
        <v>219</v>
      </c>
    </row>
    <row r="163" spans="8:10" ht="17.25" customHeight="1">
      <c r="H163" s="60">
        <v>22</v>
      </c>
      <c r="I163" s="60">
        <v>373</v>
      </c>
      <c r="J163" s="58" t="s">
        <v>220</v>
      </c>
    </row>
    <row r="164" spans="8:10" ht="17.25" customHeight="1">
      <c r="H164" s="60">
        <v>23</v>
      </c>
      <c r="I164" s="60">
        <v>442</v>
      </c>
      <c r="J164" s="58" t="s">
        <v>221</v>
      </c>
    </row>
    <row r="165" spans="8:10" ht="17.25" customHeight="1">
      <c r="H165" s="60">
        <v>24</v>
      </c>
      <c r="I165" s="60">
        <v>606</v>
      </c>
      <c r="J165" s="58" t="s">
        <v>222</v>
      </c>
    </row>
    <row r="166" spans="8:10" ht="17.25" customHeight="1">
      <c r="H166" s="60">
        <v>25</v>
      </c>
      <c r="I166" s="60">
        <v>610</v>
      </c>
      <c r="J166" s="58" t="s">
        <v>223</v>
      </c>
    </row>
    <row r="167" spans="8:10" ht="17.25" customHeight="1">
      <c r="H167" s="60">
        <v>26</v>
      </c>
      <c r="I167" s="60">
        <v>617</v>
      </c>
      <c r="J167" s="58" t="s">
        <v>224</v>
      </c>
    </row>
    <row r="168" spans="8:10" ht="17.25" customHeight="1">
      <c r="H168" s="60">
        <v>27</v>
      </c>
      <c r="I168" s="60">
        <v>650</v>
      </c>
      <c r="J168" s="58" t="s">
        <v>225</v>
      </c>
    </row>
    <row r="169" spans="8:10" ht="17.25" customHeight="1">
      <c r="H169" s="60">
        <v>28</v>
      </c>
      <c r="I169" s="60">
        <v>674</v>
      </c>
      <c r="J169" s="58" t="s">
        <v>226</v>
      </c>
    </row>
    <row r="170" spans="8:10" ht="17.25" customHeight="1">
      <c r="H170" s="60">
        <v>29</v>
      </c>
      <c r="I170" s="60">
        <v>707</v>
      </c>
      <c r="J170" s="58" t="s">
        <v>227</v>
      </c>
    </row>
    <row r="171" spans="8:10" ht="17.25" customHeight="1">
      <c r="H171" s="60">
        <v>30</v>
      </c>
      <c r="I171" s="60">
        <v>889</v>
      </c>
      <c r="J171" s="58" t="s">
        <v>228</v>
      </c>
    </row>
    <row r="172" spans="8:10" ht="17.25" customHeight="1">
      <c r="H172" s="61"/>
      <c r="I172" s="61"/>
      <c r="J172" s="62" t="s">
        <v>229</v>
      </c>
    </row>
    <row r="173" spans="8:10" ht="17.25" customHeight="1">
      <c r="H173" s="60">
        <v>1</v>
      </c>
      <c r="I173" s="60">
        <v>121</v>
      </c>
      <c r="J173" s="58" t="s">
        <v>230</v>
      </c>
    </row>
    <row r="174" spans="8:10" ht="17.25" customHeight="1">
      <c r="H174" s="60">
        <v>2</v>
      </c>
      <c r="I174" s="60">
        <v>129</v>
      </c>
      <c r="J174" s="58" t="s">
        <v>231</v>
      </c>
    </row>
    <row r="175" spans="8:10" ht="17.25" customHeight="1">
      <c r="H175" s="60">
        <v>3</v>
      </c>
      <c r="I175" s="60">
        <v>156</v>
      </c>
      <c r="J175" s="58" t="s">
        <v>232</v>
      </c>
    </row>
    <row r="176" spans="8:10" ht="17.25" customHeight="1">
      <c r="H176" s="60">
        <v>4</v>
      </c>
      <c r="I176" s="60">
        <v>164</v>
      </c>
      <c r="J176" s="58" t="s">
        <v>233</v>
      </c>
    </row>
    <row r="177" spans="8:10" ht="17.25" customHeight="1">
      <c r="H177" s="60">
        <v>5</v>
      </c>
      <c r="I177" s="60">
        <v>187</v>
      </c>
      <c r="J177" s="58" t="s">
        <v>234</v>
      </c>
    </row>
    <row r="178" spans="8:10" ht="17.25" customHeight="1">
      <c r="H178" s="60">
        <v>6</v>
      </c>
      <c r="I178" s="60">
        <v>280</v>
      </c>
      <c r="J178" s="58" t="s">
        <v>235</v>
      </c>
    </row>
    <row r="179" spans="8:10" ht="17.25" customHeight="1">
      <c r="H179" s="60">
        <v>7</v>
      </c>
      <c r="I179" s="60">
        <v>295</v>
      </c>
      <c r="J179" s="58" t="s">
        <v>236</v>
      </c>
    </row>
    <row r="180" spans="8:10" ht="17.25" customHeight="1">
      <c r="H180" s="60">
        <v>8</v>
      </c>
      <c r="I180" s="60">
        <v>303</v>
      </c>
      <c r="J180" s="58" t="s">
        <v>237</v>
      </c>
    </row>
    <row r="181" spans="8:10" ht="17.25" customHeight="1">
      <c r="H181" s="60">
        <v>9</v>
      </c>
      <c r="I181" s="60">
        <v>319</v>
      </c>
      <c r="J181" s="58" t="s">
        <v>238</v>
      </c>
    </row>
    <row r="182" spans="8:10" ht="17.25" customHeight="1">
      <c r="H182" s="60">
        <v>10</v>
      </c>
      <c r="I182" s="60">
        <v>320</v>
      </c>
      <c r="J182" s="58" t="s">
        <v>239</v>
      </c>
    </row>
    <row r="183" spans="8:10" ht="17.25" customHeight="1">
      <c r="H183" s="60">
        <v>11</v>
      </c>
      <c r="I183" s="60">
        <v>327</v>
      </c>
      <c r="J183" s="58" t="s">
        <v>240</v>
      </c>
    </row>
    <row r="184" spans="8:10" ht="17.25" customHeight="1">
      <c r="H184" s="60">
        <v>12</v>
      </c>
      <c r="I184" s="60">
        <v>341</v>
      </c>
      <c r="J184" s="58" t="s">
        <v>241</v>
      </c>
    </row>
    <row r="185" spans="8:10" ht="17.25" customHeight="1">
      <c r="H185" s="60">
        <v>13</v>
      </c>
      <c r="I185" s="60">
        <v>350</v>
      </c>
      <c r="J185" s="58" t="s">
        <v>242</v>
      </c>
    </row>
    <row r="186" spans="8:10" ht="17.25" customHeight="1">
      <c r="H186" s="60">
        <v>14</v>
      </c>
      <c r="I186" s="60">
        <v>352</v>
      </c>
      <c r="J186" s="58" t="s">
        <v>243</v>
      </c>
    </row>
    <row r="187" spans="8:10" ht="17.25" customHeight="1">
      <c r="H187" s="60">
        <v>15</v>
      </c>
      <c r="I187" s="60">
        <v>361</v>
      </c>
      <c r="J187" s="58" t="s">
        <v>244</v>
      </c>
    </row>
    <row r="188" spans="8:10" ht="17.25" customHeight="1">
      <c r="H188" s="60">
        <v>16</v>
      </c>
      <c r="I188" s="60">
        <v>364</v>
      </c>
      <c r="J188" s="58" t="s">
        <v>245</v>
      </c>
    </row>
    <row r="189" spans="8:10" ht="17.25" customHeight="1">
      <c r="H189" s="60">
        <v>17</v>
      </c>
      <c r="I189" s="60">
        <v>366</v>
      </c>
      <c r="J189" s="58" t="s">
        <v>246</v>
      </c>
    </row>
    <row r="190" spans="8:10" ht="17.25" customHeight="1">
      <c r="H190" s="60">
        <v>18</v>
      </c>
      <c r="I190" s="60">
        <v>370</v>
      </c>
      <c r="J190" s="58" t="s">
        <v>247</v>
      </c>
    </row>
    <row r="191" spans="8:10" ht="17.25" customHeight="1">
      <c r="H191" s="60">
        <v>19</v>
      </c>
      <c r="I191" s="60">
        <v>405</v>
      </c>
      <c r="J191" s="58" t="s">
        <v>248</v>
      </c>
    </row>
    <row r="192" spans="8:10" ht="17.25" customHeight="1">
      <c r="H192" s="60">
        <v>20</v>
      </c>
      <c r="I192" s="60">
        <v>457</v>
      </c>
      <c r="J192" s="58" t="s">
        <v>249</v>
      </c>
    </row>
    <row r="193" spans="8:10" ht="17.25" customHeight="1">
      <c r="H193" s="60">
        <v>21</v>
      </c>
      <c r="I193" s="60">
        <v>461</v>
      </c>
      <c r="J193" s="58" t="s">
        <v>250</v>
      </c>
    </row>
    <row r="194" spans="8:10" ht="17.25" customHeight="1">
      <c r="H194" s="60">
        <v>22</v>
      </c>
      <c r="I194" s="60">
        <v>469</v>
      </c>
      <c r="J194" s="58" t="s">
        <v>251</v>
      </c>
    </row>
    <row r="195" spans="8:10" ht="17.25" customHeight="1">
      <c r="H195" s="60">
        <v>23</v>
      </c>
      <c r="I195" s="60">
        <v>470</v>
      </c>
      <c r="J195" s="58" t="s">
        <v>252</v>
      </c>
    </row>
    <row r="196" spans="8:10" ht="17.25" customHeight="1">
      <c r="H196" s="60">
        <v>24</v>
      </c>
      <c r="I196" s="60">
        <v>514</v>
      </c>
      <c r="J196" s="58" t="s">
        <v>253</v>
      </c>
    </row>
    <row r="197" spans="8:10" ht="17.25" customHeight="1">
      <c r="H197" s="60">
        <v>25</v>
      </c>
      <c r="I197" s="60">
        <v>642</v>
      </c>
      <c r="J197" s="58" t="s">
        <v>254</v>
      </c>
    </row>
    <row r="198" spans="8:10" ht="17.25" customHeight="1">
      <c r="H198" s="60">
        <v>26</v>
      </c>
      <c r="I198" s="60">
        <v>644</v>
      </c>
      <c r="J198" s="58" t="s">
        <v>255</v>
      </c>
    </row>
    <row r="199" spans="8:10" ht="17.25" customHeight="1">
      <c r="H199" s="60">
        <v>27</v>
      </c>
      <c r="I199" s="60">
        <v>667</v>
      </c>
      <c r="J199" s="58" t="s">
        <v>256</v>
      </c>
    </row>
    <row r="200" spans="8:10" ht="17.25" customHeight="1">
      <c r="H200" s="60">
        <v>28</v>
      </c>
      <c r="I200" s="60">
        <v>678</v>
      </c>
      <c r="J200" s="58" t="s">
        <v>257</v>
      </c>
    </row>
    <row r="201" spans="8:10" ht="17.25" customHeight="1">
      <c r="H201" s="60">
        <v>29</v>
      </c>
      <c r="I201" s="60">
        <v>1000</v>
      </c>
      <c r="J201" s="58" t="s">
        <v>258</v>
      </c>
    </row>
    <row r="202" spans="8:10" ht="17.25" customHeight="1">
      <c r="H202" s="60">
        <v>30</v>
      </c>
      <c r="I202" s="60">
        <v>1061</v>
      </c>
      <c r="J202" s="58" t="s">
        <v>259</v>
      </c>
    </row>
    <row r="203" spans="8:10" ht="17.25" customHeight="1">
      <c r="H203" s="61"/>
      <c r="I203" s="61"/>
      <c r="J203" s="62" t="s">
        <v>260</v>
      </c>
    </row>
    <row r="204" spans="8:10" ht="17.25" customHeight="1">
      <c r="H204" s="60">
        <v>1</v>
      </c>
      <c r="I204" s="60">
        <v>189</v>
      </c>
      <c r="J204" s="58" t="s">
        <v>261</v>
      </c>
    </row>
    <row r="205" spans="8:10" ht="17.25" customHeight="1">
      <c r="H205" s="60">
        <v>2</v>
      </c>
      <c r="I205" s="60">
        <v>223</v>
      </c>
      <c r="J205" s="58" t="s">
        <v>262</v>
      </c>
    </row>
    <row r="206" spans="8:10" ht="17.25" customHeight="1">
      <c r="H206" s="60">
        <v>3</v>
      </c>
      <c r="I206" s="60">
        <v>232</v>
      </c>
      <c r="J206" s="58" t="s">
        <v>263</v>
      </c>
    </row>
    <row r="207" spans="8:10" ht="17.25" customHeight="1">
      <c r="H207" s="60">
        <v>4</v>
      </c>
      <c r="I207" s="60">
        <v>233</v>
      </c>
      <c r="J207" s="58" t="s">
        <v>264</v>
      </c>
    </row>
    <row r="208" spans="8:10" ht="17.25" customHeight="1">
      <c r="H208" s="60">
        <v>5</v>
      </c>
      <c r="I208" s="60">
        <v>234</v>
      </c>
      <c r="J208" s="58" t="s">
        <v>265</v>
      </c>
    </row>
    <row r="209" spans="8:10" ht="17.25" customHeight="1">
      <c r="H209" s="60">
        <v>6</v>
      </c>
      <c r="I209" s="60">
        <v>236</v>
      </c>
      <c r="J209" s="58" t="s">
        <v>266</v>
      </c>
    </row>
    <row r="210" spans="8:10" ht="17.25" customHeight="1">
      <c r="H210" s="60">
        <v>7</v>
      </c>
      <c r="I210" s="60">
        <v>243</v>
      </c>
      <c r="J210" s="58" t="s">
        <v>267</v>
      </c>
    </row>
    <row r="211" spans="8:10" ht="17.25" customHeight="1">
      <c r="H211" s="60">
        <v>8</v>
      </c>
      <c r="I211" s="60">
        <v>244</v>
      </c>
      <c r="J211" s="58" t="s">
        <v>268</v>
      </c>
    </row>
    <row r="212" spans="8:10" ht="17.25" customHeight="1">
      <c r="H212" s="60">
        <v>9</v>
      </c>
      <c r="I212" s="60">
        <v>251</v>
      </c>
      <c r="J212" s="58" t="s">
        <v>269</v>
      </c>
    </row>
    <row r="213" spans="8:10" ht="17.25" customHeight="1">
      <c r="H213" s="60">
        <v>10</v>
      </c>
      <c r="I213" s="60">
        <v>274</v>
      </c>
      <c r="J213" s="58" t="s">
        <v>270</v>
      </c>
    </row>
    <row r="214" spans="8:10" ht="17.25" customHeight="1">
      <c r="H214" s="60">
        <v>11</v>
      </c>
      <c r="I214" s="60">
        <v>292</v>
      </c>
      <c r="J214" s="58" t="s">
        <v>271</v>
      </c>
    </row>
    <row r="215" spans="8:10" ht="17.25" customHeight="1">
      <c r="H215" s="60">
        <v>12</v>
      </c>
      <c r="I215" s="60">
        <v>300</v>
      </c>
      <c r="J215" s="58" t="s">
        <v>272</v>
      </c>
    </row>
    <row r="216" spans="8:10" ht="17.25" customHeight="1">
      <c r="H216" s="60">
        <v>13</v>
      </c>
      <c r="I216" s="60">
        <v>325</v>
      </c>
      <c r="J216" s="58" t="s">
        <v>273</v>
      </c>
    </row>
    <row r="217" spans="8:10" ht="17.25" customHeight="1">
      <c r="H217" s="60">
        <v>14</v>
      </c>
      <c r="I217" s="60">
        <v>423</v>
      </c>
      <c r="J217" s="58" t="s">
        <v>274</v>
      </c>
    </row>
    <row r="218" spans="8:10" ht="17.25" customHeight="1">
      <c r="H218" s="60">
        <v>15</v>
      </c>
      <c r="I218" s="60">
        <v>424</v>
      </c>
      <c r="J218" s="58" t="s">
        <v>275</v>
      </c>
    </row>
    <row r="219" spans="8:10" ht="17.25" customHeight="1">
      <c r="H219" s="60">
        <v>16</v>
      </c>
      <c r="I219" s="60">
        <v>434</v>
      </c>
      <c r="J219" s="58" t="s">
        <v>276</v>
      </c>
    </row>
    <row r="220" spans="8:10" ht="17.25" customHeight="1">
      <c r="H220" s="60">
        <v>17</v>
      </c>
      <c r="I220" s="60">
        <v>437</v>
      </c>
      <c r="J220" s="58" t="s">
        <v>277</v>
      </c>
    </row>
    <row r="221" spans="8:10" ht="17.25" customHeight="1">
      <c r="H221" s="60">
        <v>18</v>
      </c>
      <c r="I221" s="60">
        <v>443</v>
      </c>
      <c r="J221" s="58" t="s">
        <v>278</v>
      </c>
    </row>
    <row r="222" spans="8:10" ht="17.25" customHeight="1">
      <c r="H222" s="60">
        <v>19</v>
      </c>
      <c r="I222" s="60">
        <v>528</v>
      </c>
      <c r="J222" s="58" t="s">
        <v>279</v>
      </c>
    </row>
    <row r="223" spans="8:10" ht="17.25" customHeight="1">
      <c r="H223" s="60">
        <v>20</v>
      </c>
      <c r="I223" s="60">
        <v>578</v>
      </c>
      <c r="J223" s="58" t="s">
        <v>280</v>
      </c>
    </row>
    <row r="224" spans="8:10" ht="17.25" customHeight="1">
      <c r="H224" s="60">
        <v>21</v>
      </c>
      <c r="I224" s="60">
        <v>657</v>
      </c>
      <c r="J224" s="58" t="s">
        <v>281</v>
      </c>
    </row>
    <row r="225" spans="8:10" ht="17.25" customHeight="1">
      <c r="H225" s="60">
        <v>22</v>
      </c>
      <c r="I225" s="60">
        <v>680</v>
      </c>
      <c r="J225" s="58" t="s">
        <v>282</v>
      </c>
    </row>
    <row r="226" spans="8:10" ht="17.25" customHeight="1">
      <c r="H226" s="60">
        <v>23</v>
      </c>
      <c r="I226" s="60">
        <v>777</v>
      </c>
      <c r="J226" s="58" t="s">
        <v>283</v>
      </c>
    </row>
    <row r="227" spans="8:10" ht="17.25" customHeight="1">
      <c r="H227" s="60">
        <v>24</v>
      </c>
      <c r="I227" s="60">
        <v>888</v>
      </c>
      <c r="J227" s="58" t="s">
        <v>284</v>
      </c>
    </row>
    <row r="228" spans="8:10" ht="17.25" customHeight="1">
      <c r="H228" s="63" t="s">
        <v>285</v>
      </c>
      <c r="I228" s="63"/>
      <c r="J228" s="63"/>
    </row>
    <row r="229" spans="8:10" ht="17.25" customHeight="1">
      <c r="H229" s="60">
        <v>1</v>
      </c>
      <c r="I229" s="60">
        <v>34</v>
      </c>
      <c r="J229" s="58" t="s">
        <v>286</v>
      </c>
    </row>
    <row r="230" spans="8:10" ht="17.25" customHeight="1">
      <c r="H230" s="60">
        <v>2</v>
      </c>
      <c r="I230" s="60">
        <v>35</v>
      </c>
      <c r="J230" s="58" t="s">
        <v>287</v>
      </c>
    </row>
    <row r="231" spans="8:10" ht="17.25" customHeight="1">
      <c r="H231" s="60">
        <v>3</v>
      </c>
      <c r="I231" s="60">
        <v>122</v>
      </c>
      <c r="J231" s="58" t="s">
        <v>288</v>
      </c>
    </row>
    <row r="232" spans="8:10" ht="17.25" customHeight="1">
      <c r="H232" s="60">
        <v>4</v>
      </c>
      <c r="I232" s="60">
        <v>231</v>
      </c>
      <c r="J232" s="58" t="s">
        <v>289</v>
      </c>
    </row>
    <row r="233" spans="8:10" ht="17.25" customHeight="1">
      <c r="H233" s="60">
        <v>5</v>
      </c>
      <c r="I233" s="60">
        <v>247</v>
      </c>
      <c r="J233" s="58" t="s">
        <v>290</v>
      </c>
    </row>
    <row r="234" spans="8:10" ht="17.25" customHeight="1">
      <c r="H234" s="60">
        <v>6</v>
      </c>
      <c r="I234" s="60">
        <v>253</v>
      </c>
      <c r="J234" s="58" t="s">
        <v>291</v>
      </c>
    </row>
    <row r="235" spans="8:10" ht="17.25" customHeight="1">
      <c r="H235" s="60">
        <v>7</v>
      </c>
      <c r="I235" s="60">
        <v>255</v>
      </c>
      <c r="J235" s="58" t="s">
        <v>292</v>
      </c>
    </row>
    <row r="236" spans="8:10" ht="17.25" customHeight="1">
      <c r="H236" s="60">
        <v>8</v>
      </c>
      <c r="I236" s="60">
        <v>258</v>
      </c>
      <c r="J236" s="58" t="s">
        <v>293</v>
      </c>
    </row>
    <row r="237" spans="8:10" ht="17.25" customHeight="1">
      <c r="H237" s="60">
        <v>9</v>
      </c>
      <c r="I237" s="60">
        <v>267</v>
      </c>
      <c r="J237" s="58" t="s">
        <v>294</v>
      </c>
    </row>
    <row r="238" spans="8:10" ht="17.25" customHeight="1">
      <c r="H238" s="60">
        <v>10</v>
      </c>
      <c r="I238" s="60">
        <v>272</v>
      </c>
      <c r="J238" s="58" t="s">
        <v>295</v>
      </c>
    </row>
    <row r="239" spans="8:10" ht="17.25" customHeight="1">
      <c r="H239" s="60">
        <v>11</v>
      </c>
      <c r="I239" s="60">
        <v>297</v>
      </c>
      <c r="J239" s="58" t="s">
        <v>296</v>
      </c>
    </row>
    <row r="240" spans="8:10" ht="17.25" customHeight="1">
      <c r="H240" s="60">
        <v>12</v>
      </c>
      <c r="I240" s="60">
        <v>391</v>
      </c>
      <c r="J240" s="58" t="s">
        <v>297</v>
      </c>
    </row>
    <row r="241" spans="8:10" ht="17.25" customHeight="1">
      <c r="H241" s="60">
        <v>13</v>
      </c>
      <c r="I241" s="60">
        <v>429</v>
      </c>
      <c r="J241" s="58" t="s">
        <v>298</v>
      </c>
    </row>
    <row r="242" spans="8:10" ht="17.25" customHeight="1">
      <c r="H242" s="60">
        <v>14</v>
      </c>
      <c r="I242" s="60">
        <v>431</v>
      </c>
      <c r="J242" s="58" t="s">
        <v>299</v>
      </c>
    </row>
    <row r="243" spans="8:10" ht="17.25" customHeight="1">
      <c r="H243" s="60">
        <v>15</v>
      </c>
      <c r="I243" s="60">
        <v>506</v>
      </c>
      <c r="J243" s="58" t="s">
        <v>300</v>
      </c>
    </row>
    <row r="244" spans="8:10" ht="17.25" customHeight="1">
      <c r="H244" s="60">
        <v>16</v>
      </c>
      <c r="I244" s="60">
        <v>512</v>
      </c>
      <c r="J244" s="58" t="s">
        <v>301</v>
      </c>
    </row>
    <row r="245" spans="8:10" ht="17.25" customHeight="1">
      <c r="H245" s="60">
        <v>17</v>
      </c>
      <c r="I245" s="60">
        <v>540</v>
      </c>
      <c r="J245" s="58" t="s">
        <v>302</v>
      </c>
    </row>
    <row r="246" spans="8:10" ht="17.25" customHeight="1">
      <c r="H246" s="60">
        <v>18</v>
      </c>
      <c r="I246" s="60">
        <v>694</v>
      </c>
      <c r="J246" s="58" t="s">
        <v>303</v>
      </c>
    </row>
    <row r="247" spans="8:10" ht="17.25" customHeight="1">
      <c r="H247" s="60">
        <v>19</v>
      </c>
      <c r="I247" s="60">
        <v>711</v>
      </c>
      <c r="J247" s="58" t="s">
        <v>304</v>
      </c>
    </row>
    <row r="248" spans="8:10" ht="17.25" customHeight="1">
      <c r="H248" s="60">
        <v>20</v>
      </c>
      <c r="I248" s="60">
        <v>716</v>
      </c>
      <c r="J248" s="58" t="s">
        <v>305</v>
      </c>
    </row>
    <row r="249" spans="8:10" ht="17.25" customHeight="1">
      <c r="H249" s="60">
        <v>21</v>
      </c>
      <c r="I249" s="60">
        <v>722</v>
      </c>
      <c r="J249" s="58" t="s">
        <v>306</v>
      </c>
    </row>
    <row r="250" spans="8:10" ht="17.25" customHeight="1">
      <c r="H250" s="60">
        <v>22</v>
      </c>
      <c r="I250" s="60">
        <v>742</v>
      </c>
      <c r="J250" s="58" t="s">
        <v>307</v>
      </c>
    </row>
    <row r="251" spans="8:10" ht="17.25" customHeight="1">
      <c r="H251" s="60">
        <v>23</v>
      </c>
      <c r="I251" s="60">
        <v>797</v>
      </c>
      <c r="J251" s="58" t="s">
        <v>308</v>
      </c>
    </row>
    <row r="252" spans="8:10" ht="17.25" customHeight="1">
      <c r="H252" s="63" t="s">
        <v>309</v>
      </c>
      <c r="I252" s="63"/>
      <c r="J252" s="63"/>
    </row>
    <row r="253" spans="8:10" ht="17.25" customHeight="1">
      <c r="H253" s="60">
        <v>1</v>
      </c>
      <c r="I253" s="60">
        <v>73</v>
      </c>
      <c r="J253" s="58" t="s">
        <v>310</v>
      </c>
    </row>
    <row r="254" spans="8:10" ht="17.25" customHeight="1">
      <c r="H254" s="60">
        <v>2</v>
      </c>
      <c r="I254" s="60">
        <v>242</v>
      </c>
      <c r="J254" s="58" t="s">
        <v>311</v>
      </c>
    </row>
    <row r="255" spans="8:10" ht="17.25" customHeight="1">
      <c r="H255" s="60">
        <v>3</v>
      </c>
      <c r="I255" s="60">
        <v>250</v>
      </c>
      <c r="J255" s="58" t="s">
        <v>312</v>
      </c>
    </row>
    <row r="256" spans="8:10" ht="17.25" customHeight="1">
      <c r="H256" s="60">
        <v>4</v>
      </c>
      <c r="I256" s="60">
        <v>286</v>
      </c>
      <c r="J256" s="58" t="s">
        <v>313</v>
      </c>
    </row>
    <row r="257" spans="8:10" ht="17.25" customHeight="1">
      <c r="H257" s="60">
        <v>5</v>
      </c>
      <c r="I257" s="60">
        <v>477</v>
      </c>
      <c r="J257" s="58" t="s">
        <v>314</v>
      </c>
    </row>
    <row r="258" spans="8:10" ht="17.25" customHeight="1">
      <c r="H258" s="60">
        <v>6</v>
      </c>
      <c r="I258" s="60">
        <v>507</v>
      </c>
      <c r="J258" s="58" t="s">
        <v>315</v>
      </c>
    </row>
    <row r="259" spans="8:10" ht="17.25" customHeight="1">
      <c r="H259" s="60">
        <v>7</v>
      </c>
      <c r="I259" s="60">
        <v>529</v>
      </c>
      <c r="J259" s="58" t="s">
        <v>316</v>
      </c>
    </row>
    <row r="260" spans="8:10" ht="17.25" customHeight="1">
      <c r="H260" s="60">
        <v>8</v>
      </c>
      <c r="I260" s="60">
        <v>582</v>
      </c>
      <c r="J260" s="58" t="s">
        <v>317</v>
      </c>
    </row>
    <row r="261" spans="8:10" ht="17.25" customHeight="1">
      <c r="H261" s="60">
        <v>9</v>
      </c>
      <c r="I261" s="60">
        <v>640</v>
      </c>
      <c r="J261" s="58" t="s">
        <v>318</v>
      </c>
    </row>
    <row r="262" spans="8:10" ht="17.25" customHeight="1">
      <c r="H262" s="60">
        <v>10</v>
      </c>
      <c r="I262" s="60">
        <v>645</v>
      </c>
      <c r="J262" s="58" t="s">
        <v>319</v>
      </c>
    </row>
    <row r="263" spans="8:10" ht="17.25" customHeight="1">
      <c r="H263" s="60">
        <v>11</v>
      </c>
      <c r="I263" s="60">
        <v>646</v>
      </c>
      <c r="J263" s="58" t="s">
        <v>320</v>
      </c>
    </row>
    <row r="264" spans="8:10" ht="17.25" customHeight="1">
      <c r="H264" s="60">
        <v>12</v>
      </c>
      <c r="I264" s="60">
        <v>692</v>
      </c>
      <c r="J264" s="58" t="s">
        <v>321</v>
      </c>
    </row>
    <row r="265" spans="8:10" ht="17.25" customHeight="1">
      <c r="H265" s="60">
        <v>13</v>
      </c>
      <c r="I265" s="60">
        <v>700</v>
      </c>
      <c r="J265" s="58" t="s">
        <v>322</v>
      </c>
    </row>
    <row r="266" spans="8:10" ht="17.25" customHeight="1">
      <c r="H266" s="60">
        <v>14</v>
      </c>
      <c r="I266" s="60">
        <v>721</v>
      </c>
      <c r="J266" s="58" t="s">
        <v>323</v>
      </c>
    </row>
    <row r="267" spans="8:10" ht="17.25" customHeight="1">
      <c r="H267" s="60">
        <v>15</v>
      </c>
      <c r="I267" s="60">
        <v>726</v>
      </c>
      <c r="J267" s="58" t="s">
        <v>324</v>
      </c>
    </row>
    <row r="268" spans="8:10" ht="17.25" customHeight="1">
      <c r="H268" s="60">
        <v>16</v>
      </c>
      <c r="I268" s="60">
        <v>783</v>
      </c>
      <c r="J268" s="58" t="s">
        <v>325</v>
      </c>
    </row>
    <row r="269" spans="8:10" ht="17.25" customHeight="1">
      <c r="H269" s="60">
        <v>17</v>
      </c>
      <c r="I269" s="60">
        <v>784</v>
      </c>
      <c r="J269" s="58" t="s">
        <v>326</v>
      </c>
    </row>
    <row r="270" spans="8:10" ht="17.25" customHeight="1">
      <c r="H270" s="60">
        <v>18</v>
      </c>
      <c r="I270" s="60">
        <v>786</v>
      </c>
      <c r="J270" s="58" t="s">
        <v>327</v>
      </c>
    </row>
    <row r="271" spans="8:10" ht="17.25" customHeight="1">
      <c r="H271" s="60">
        <v>19</v>
      </c>
      <c r="I271" s="60">
        <v>788</v>
      </c>
      <c r="J271" s="58" t="s">
        <v>328</v>
      </c>
    </row>
    <row r="272" spans="8:10" ht="17.25" customHeight="1">
      <c r="H272" s="60">
        <v>20</v>
      </c>
      <c r="I272" s="60">
        <v>810</v>
      </c>
      <c r="J272" s="58" t="s">
        <v>329</v>
      </c>
    </row>
    <row r="273" spans="8:10" ht="17.25" customHeight="1">
      <c r="H273" s="63" t="s">
        <v>330</v>
      </c>
      <c r="I273" s="63"/>
      <c r="J273" s="63"/>
    </row>
    <row r="274" spans="8:10" ht="17.25" customHeight="1">
      <c r="H274" s="60">
        <v>1</v>
      </c>
      <c r="I274" s="60">
        <v>172</v>
      </c>
      <c r="J274" s="58" t="s">
        <v>331</v>
      </c>
    </row>
    <row r="275" spans="8:10" ht="17.25" customHeight="1">
      <c r="H275" s="60">
        <v>2</v>
      </c>
      <c r="I275" s="60">
        <v>235</v>
      </c>
      <c r="J275" s="58" t="s">
        <v>332</v>
      </c>
    </row>
    <row r="276" spans="8:10" ht="17.25" customHeight="1">
      <c r="H276" s="60">
        <v>3</v>
      </c>
      <c r="I276" s="60">
        <v>239</v>
      </c>
      <c r="J276" s="58" t="s">
        <v>333</v>
      </c>
    </row>
    <row r="277" spans="8:10" ht="17.25" customHeight="1">
      <c r="H277" s="60">
        <v>4</v>
      </c>
      <c r="I277" s="60">
        <v>241</v>
      </c>
      <c r="J277" s="58" t="s">
        <v>334</v>
      </c>
    </row>
    <row r="278" spans="8:10" ht="17.25" customHeight="1">
      <c r="H278" s="60">
        <v>5</v>
      </c>
      <c r="I278" s="60">
        <v>246</v>
      </c>
      <c r="J278" s="58" t="s">
        <v>335</v>
      </c>
    </row>
    <row r="279" spans="8:10" ht="17.25" customHeight="1">
      <c r="H279" s="60">
        <v>6</v>
      </c>
      <c r="I279" s="60">
        <v>248</v>
      </c>
      <c r="J279" s="58" t="s">
        <v>336</v>
      </c>
    </row>
    <row r="280" spans="8:10" ht="17.25" customHeight="1">
      <c r="H280" s="60">
        <v>7</v>
      </c>
      <c r="I280" s="60">
        <v>256</v>
      </c>
      <c r="J280" s="58" t="s">
        <v>337</v>
      </c>
    </row>
    <row r="281" spans="8:10" ht="17.25" customHeight="1">
      <c r="H281" s="60">
        <v>8</v>
      </c>
      <c r="I281" s="60">
        <v>257</v>
      </c>
      <c r="J281" s="58" t="s">
        <v>338</v>
      </c>
    </row>
    <row r="282" spans="8:10" ht="17.25" customHeight="1">
      <c r="H282" s="60">
        <v>9</v>
      </c>
      <c r="I282" s="60">
        <v>290</v>
      </c>
      <c r="J282" s="58" t="s">
        <v>339</v>
      </c>
    </row>
    <row r="283" spans="8:10" ht="17.25" customHeight="1">
      <c r="H283" s="60">
        <v>10</v>
      </c>
      <c r="I283" s="60">
        <v>291</v>
      </c>
      <c r="J283" s="58" t="s">
        <v>340</v>
      </c>
    </row>
    <row r="284" spans="8:10" ht="17.25" customHeight="1">
      <c r="H284" s="60">
        <v>11</v>
      </c>
      <c r="I284" s="60">
        <v>299</v>
      </c>
      <c r="J284" s="58" t="s">
        <v>341</v>
      </c>
    </row>
    <row r="285" spans="8:10" ht="17.25" customHeight="1">
      <c r="H285" s="60">
        <v>12</v>
      </c>
      <c r="I285" s="60">
        <v>409</v>
      </c>
      <c r="J285" s="58" t="s">
        <v>342</v>
      </c>
    </row>
    <row r="286" spans="8:10" ht="17.25" customHeight="1">
      <c r="H286" s="60">
        <v>13</v>
      </c>
      <c r="I286" s="60">
        <v>418</v>
      </c>
      <c r="J286" s="58" t="s">
        <v>343</v>
      </c>
    </row>
    <row r="287" spans="8:10" ht="17.25" customHeight="1">
      <c r="H287" s="60">
        <v>14</v>
      </c>
      <c r="I287" s="60">
        <v>430</v>
      </c>
      <c r="J287" s="58" t="s">
        <v>344</v>
      </c>
    </row>
    <row r="288" spans="8:10" ht="17.25" customHeight="1">
      <c r="H288" s="60">
        <v>15</v>
      </c>
      <c r="I288" s="60">
        <v>511</v>
      </c>
      <c r="J288" s="58" t="s">
        <v>345</v>
      </c>
    </row>
    <row r="289" spans="8:10" ht="17.25" customHeight="1">
      <c r="H289" s="60">
        <v>16</v>
      </c>
      <c r="I289" s="60">
        <v>538</v>
      </c>
      <c r="J289" s="58" t="s">
        <v>346</v>
      </c>
    </row>
    <row r="290" spans="8:10" ht="17.25" customHeight="1">
      <c r="H290" s="60">
        <v>17</v>
      </c>
      <c r="I290" s="60">
        <v>557</v>
      </c>
      <c r="J290" s="58" t="s">
        <v>347</v>
      </c>
    </row>
    <row r="291" spans="8:10" ht="17.25" customHeight="1">
      <c r="H291" s="60">
        <v>18</v>
      </c>
      <c r="I291" s="60">
        <v>574</v>
      </c>
      <c r="J291" s="58" t="s">
        <v>348</v>
      </c>
    </row>
    <row r="292" spans="8:10" ht="17.25" customHeight="1">
      <c r="H292" s="60">
        <v>19</v>
      </c>
      <c r="I292" s="60">
        <v>584</v>
      </c>
      <c r="J292" s="58" t="s">
        <v>349</v>
      </c>
    </row>
    <row r="293" spans="8:10" ht="17.25" customHeight="1">
      <c r="H293" s="60">
        <v>20</v>
      </c>
      <c r="I293" s="60">
        <v>730</v>
      </c>
      <c r="J293" s="58" t="s">
        <v>350</v>
      </c>
    </row>
    <row r="294" spans="8:10" ht="17.25" customHeight="1">
      <c r="H294" s="60">
        <v>21</v>
      </c>
      <c r="I294" s="60">
        <v>732</v>
      </c>
      <c r="J294" s="58" t="s">
        <v>351</v>
      </c>
    </row>
    <row r="295" spans="8:10" ht="17.25" customHeight="1">
      <c r="H295" s="60">
        <v>22</v>
      </c>
      <c r="I295" s="60">
        <v>734</v>
      </c>
      <c r="J295" s="58" t="s">
        <v>352</v>
      </c>
    </row>
    <row r="296" spans="8:10" ht="17.25" customHeight="1">
      <c r="H296" s="64" t="s">
        <v>353</v>
      </c>
      <c r="I296" s="64"/>
      <c r="J296" s="64"/>
    </row>
    <row r="297" spans="8:10" ht="17.25" customHeight="1">
      <c r="H297" s="60">
        <v>1</v>
      </c>
      <c r="I297" s="60">
        <v>5</v>
      </c>
      <c r="J297" s="58" t="s">
        <v>354</v>
      </c>
    </row>
    <row r="298" spans="8:10" ht="17.25" customHeight="1">
      <c r="H298" s="60">
        <v>2</v>
      </c>
      <c r="I298" s="60">
        <v>9</v>
      </c>
      <c r="J298" s="58" t="s">
        <v>355</v>
      </c>
    </row>
    <row r="299" spans="8:10" ht="17.25" customHeight="1">
      <c r="H299" s="60">
        <v>3</v>
      </c>
      <c r="I299" s="60">
        <v>10</v>
      </c>
      <c r="J299" s="58" t="s">
        <v>356</v>
      </c>
    </row>
    <row r="300" spans="8:10" ht="17.25" customHeight="1">
      <c r="H300" s="60">
        <v>4</v>
      </c>
      <c r="I300" s="60">
        <v>13</v>
      </c>
      <c r="J300" s="58" t="s">
        <v>357</v>
      </c>
    </row>
    <row r="301" spans="8:10" ht="17.25" customHeight="1">
      <c r="H301" s="60">
        <v>5</v>
      </c>
      <c r="I301" s="60">
        <v>14</v>
      </c>
      <c r="J301" s="58" t="s">
        <v>358</v>
      </c>
    </row>
    <row r="302" spans="8:10" ht="17.25" customHeight="1">
      <c r="H302" s="60">
        <v>6</v>
      </c>
      <c r="I302" s="60">
        <v>23</v>
      </c>
      <c r="J302" s="58" t="s">
        <v>359</v>
      </c>
    </row>
    <row r="303" spans="8:10" ht="17.25" customHeight="1">
      <c r="H303" s="60">
        <v>7</v>
      </c>
      <c r="I303" s="60">
        <v>25</v>
      </c>
      <c r="J303" s="58" t="s">
        <v>360</v>
      </c>
    </row>
    <row r="304" spans="8:10" ht="17.25" customHeight="1">
      <c r="H304" s="60">
        <v>8</v>
      </c>
      <c r="I304" s="60">
        <v>38</v>
      </c>
      <c r="J304" s="58" t="s">
        <v>361</v>
      </c>
    </row>
    <row r="305" spans="8:10" ht="17.25" customHeight="1">
      <c r="H305" s="60">
        <v>9</v>
      </c>
      <c r="I305" s="60">
        <v>51</v>
      </c>
      <c r="J305" s="58" t="s">
        <v>362</v>
      </c>
    </row>
    <row r="306" spans="8:10" ht="17.25" customHeight="1">
      <c r="H306" s="60">
        <v>10</v>
      </c>
      <c r="I306" s="60">
        <v>88</v>
      </c>
      <c r="J306" s="58" t="s">
        <v>363</v>
      </c>
    </row>
    <row r="307" spans="8:10" ht="17.25" customHeight="1">
      <c r="H307" s="60">
        <v>11</v>
      </c>
      <c r="I307" s="60">
        <v>116</v>
      </c>
      <c r="J307" s="58" t="s">
        <v>364</v>
      </c>
    </row>
    <row r="308" spans="8:10" ht="17.25" customHeight="1">
      <c r="H308" s="60">
        <v>12</v>
      </c>
      <c r="I308" s="60">
        <v>123</v>
      </c>
      <c r="J308" s="58" t="s">
        <v>365</v>
      </c>
    </row>
    <row r="309" spans="8:10" ht="17.25" customHeight="1">
      <c r="H309" s="60">
        <v>13</v>
      </c>
      <c r="I309" s="60">
        <v>126</v>
      </c>
      <c r="J309" s="58" t="s">
        <v>366</v>
      </c>
    </row>
    <row r="310" spans="8:10" ht="17.25" customHeight="1">
      <c r="H310" s="60">
        <v>14</v>
      </c>
      <c r="I310" s="60">
        <v>127</v>
      </c>
      <c r="J310" s="58" t="s">
        <v>367</v>
      </c>
    </row>
    <row r="311" spans="8:10" ht="17.25" customHeight="1">
      <c r="H311" s="60">
        <v>15</v>
      </c>
      <c r="I311" s="60">
        <v>128</v>
      </c>
      <c r="J311" s="58" t="s">
        <v>368</v>
      </c>
    </row>
    <row r="312" spans="8:10" ht="17.25" customHeight="1">
      <c r="H312" s="60">
        <v>16</v>
      </c>
      <c r="I312" s="60">
        <v>138</v>
      </c>
      <c r="J312" s="58" t="s">
        <v>369</v>
      </c>
    </row>
    <row r="313" spans="8:10" ht="17.25" customHeight="1">
      <c r="H313" s="60">
        <v>17</v>
      </c>
      <c r="I313" s="60">
        <v>143</v>
      </c>
      <c r="J313" s="58" t="s">
        <v>370</v>
      </c>
    </row>
    <row r="314" spans="8:10" ht="17.25" customHeight="1">
      <c r="H314" s="60">
        <v>18</v>
      </c>
      <c r="I314" s="60">
        <v>146</v>
      </c>
      <c r="J314" s="58" t="s">
        <v>371</v>
      </c>
    </row>
    <row r="315" spans="8:10" ht="17.25" customHeight="1">
      <c r="H315" s="60">
        <v>19</v>
      </c>
      <c r="I315" s="60">
        <v>147</v>
      </c>
      <c r="J315" s="58" t="s">
        <v>372</v>
      </c>
    </row>
    <row r="316" spans="8:10" ht="17.25" customHeight="1">
      <c r="H316" s="60">
        <v>20</v>
      </c>
      <c r="I316" s="60">
        <v>151</v>
      </c>
      <c r="J316" s="58" t="s">
        <v>373</v>
      </c>
    </row>
    <row r="317" spans="8:10" ht="17.25" customHeight="1">
      <c r="H317" s="60">
        <v>21</v>
      </c>
      <c r="I317" s="60">
        <v>160</v>
      </c>
      <c r="J317" s="58" t="s">
        <v>374</v>
      </c>
    </row>
    <row r="318" spans="8:10" ht="17.25" customHeight="1">
      <c r="H318" s="60">
        <v>22</v>
      </c>
      <c r="I318" s="60">
        <v>699</v>
      </c>
      <c r="J318" s="58" t="s">
        <v>375</v>
      </c>
    </row>
    <row r="319" spans="8:10" ht="17.25" customHeight="1">
      <c r="H319" s="60">
        <v>23</v>
      </c>
      <c r="I319" s="60">
        <v>761</v>
      </c>
      <c r="J319" s="58" t="s">
        <v>376</v>
      </c>
    </row>
    <row r="320" spans="8:10" ht="17.25" customHeight="1">
      <c r="H320" s="64" t="s">
        <v>377</v>
      </c>
      <c r="I320" s="64"/>
      <c r="J320" s="64"/>
    </row>
    <row r="321" spans="8:10" ht="17.25" customHeight="1">
      <c r="H321" s="60">
        <v>1</v>
      </c>
      <c r="I321" s="60">
        <v>17</v>
      </c>
      <c r="J321" s="58" t="s">
        <v>378</v>
      </c>
    </row>
    <row r="322" spans="8:10" ht="17.25" customHeight="1">
      <c r="H322" s="60">
        <v>2</v>
      </c>
      <c r="I322" s="60">
        <v>19</v>
      </c>
      <c r="J322" s="58" t="s">
        <v>379</v>
      </c>
    </row>
    <row r="323" spans="8:10" ht="17.25" customHeight="1">
      <c r="H323" s="60">
        <v>3</v>
      </c>
      <c r="I323" s="60">
        <v>109</v>
      </c>
      <c r="J323" s="58" t="s">
        <v>58</v>
      </c>
    </row>
    <row r="324" spans="8:10" ht="17.25" customHeight="1">
      <c r="H324" s="60">
        <v>4</v>
      </c>
      <c r="I324" s="60">
        <v>114</v>
      </c>
      <c r="J324" s="58" t="s">
        <v>380</v>
      </c>
    </row>
    <row r="325" spans="8:10" ht="17.25" customHeight="1">
      <c r="H325" s="60">
        <v>5</v>
      </c>
      <c r="I325" s="60">
        <v>124</v>
      </c>
      <c r="J325" s="58" t="s">
        <v>381</v>
      </c>
    </row>
    <row r="326" spans="8:10" ht="17.25" customHeight="1">
      <c r="H326" s="60">
        <v>6</v>
      </c>
      <c r="I326" s="60">
        <v>130</v>
      </c>
      <c r="J326" s="58" t="s">
        <v>382</v>
      </c>
    </row>
    <row r="327" spans="8:10" ht="17.25" customHeight="1">
      <c r="H327" s="60">
        <v>7</v>
      </c>
      <c r="I327" s="60">
        <v>134</v>
      </c>
      <c r="J327" s="58" t="s">
        <v>383</v>
      </c>
    </row>
    <row r="328" spans="8:10" ht="17.25" customHeight="1">
      <c r="H328" s="60">
        <v>8</v>
      </c>
      <c r="I328" s="60">
        <v>135</v>
      </c>
      <c r="J328" s="58" t="s">
        <v>384</v>
      </c>
    </row>
    <row r="329" spans="8:10" ht="17.25" customHeight="1">
      <c r="H329" s="60">
        <v>9</v>
      </c>
      <c r="I329" s="60">
        <v>152</v>
      </c>
      <c r="J329" s="58" t="s">
        <v>385</v>
      </c>
    </row>
    <row r="330" spans="8:10" ht="17.25" customHeight="1">
      <c r="H330" s="60">
        <v>10</v>
      </c>
      <c r="I330" s="60">
        <v>173</v>
      </c>
      <c r="J330" s="58" t="s">
        <v>386</v>
      </c>
    </row>
    <row r="331" spans="8:10" ht="17.25" customHeight="1">
      <c r="H331" s="60">
        <v>11</v>
      </c>
      <c r="I331" s="60">
        <v>178</v>
      </c>
      <c r="J331" s="58" t="s">
        <v>387</v>
      </c>
    </row>
    <row r="332" spans="8:10" ht="17.25" customHeight="1">
      <c r="H332" s="60">
        <v>12</v>
      </c>
      <c r="I332" s="60">
        <v>182</v>
      </c>
      <c r="J332" s="58" t="s">
        <v>388</v>
      </c>
    </row>
    <row r="333" spans="8:10" ht="17.25" customHeight="1">
      <c r="H333" s="60">
        <v>13</v>
      </c>
      <c r="I333" s="60">
        <v>184</v>
      </c>
      <c r="J333" s="58" t="s">
        <v>389</v>
      </c>
    </row>
    <row r="334" spans="8:10" ht="17.25" customHeight="1">
      <c r="H334" s="60">
        <v>14</v>
      </c>
      <c r="I334" s="60">
        <v>186</v>
      </c>
      <c r="J334" s="58" t="s">
        <v>390</v>
      </c>
    </row>
    <row r="335" spans="8:10" ht="17.25" customHeight="1">
      <c r="H335" s="60">
        <v>15</v>
      </c>
      <c r="I335" s="60">
        <v>191</v>
      </c>
      <c r="J335" s="58" t="s">
        <v>391</v>
      </c>
    </row>
    <row r="336" spans="8:10" ht="17.25" customHeight="1">
      <c r="H336" s="60">
        <v>16</v>
      </c>
      <c r="I336" s="60">
        <v>344</v>
      </c>
      <c r="J336" s="58" t="s">
        <v>392</v>
      </c>
    </row>
    <row r="337" spans="8:10" ht="17.25" customHeight="1">
      <c r="H337" s="60">
        <v>17</v>
      </c>
      <c r="I337" s="60">
        <v>414</v>
      </c>
      <c r="J337" s="58" t="s">
        <v>393</v>
      </c>
    </row>
    <row r="338" spans="8:10" ht="17.25" customHeight="1">
      <c r="H338" s="60">
        <v>18</v>
      </c>
      <c r="I338" s="60">
        <v>426</v>
      </c>
      <c r="J338" s="58" t="s">
        <v>394</v>
      </c>
    </row>
    <row r="339" spans="8:10" ht="17.25" customHeight="1">
      <c r="H339" s="60">
        <v>19</v>
      </c>
      <c r="I339" s="60">
        <v>585</v>
      </c>
      <c r="J339" s="58" t="s">
        <v>395</v>
      </c>
    </row>
    <row r="340" spans="8:10" ht="17.25" customHeight="1">
      <c r="H340" s="60">
        <v>20</v>
      </c>
      <c r="I340" s="60">
        <v>675</v>
      </c>
      <c r="J340" s="58" t="s">
        <v>396</v>
      </c>
    </row>
    <row r="341" spans="8:10" ht="17.25" customHeight="1">
      <c r="H341" s="60">
        <v>21</v>
      </c>
      <c r="I341" s="60">
        <v>737</v>
      </c>
      <c r="J341" s="58" t="s">
        <v>397</v>
      </c>
    </row>
    <row r="342" spans="8:10" ht="17.25" customHeight="1">
      <c r="H342" s="60">
        <v>22</v>
      </c>
      <c r="I342" s="60">
        <v>743</v>
      </c>
      <c r="J342" s="58" t="s">
        <v>398</v>
      </c>
    </row>
    <row r="343" spans="8:10" ht="17.25" customHeight="1">
      <c r="H343" s="60">
        <v>23</v>
      </c>
      <c r="I343" s="60">
        <v>759</v>
      </c>
      <c r="J343" s="58" t="s">
        <v>399</v>
      </c>
    </row>
    <row r="344" spans="8:10" ht="17.25" customHeight="1">
      <c r="H344" s="60">
        <v>24</v>
      </c>
      <c r="I344" s="60">
        <v>765</v>
      </c>
      <c r="J344" s="58" t="s">
        <v>400</v>
      </c>
    </row>
    <row r="345" spans="8:10" ht="17.25" customHeight="1">
      <c r="H345" s="60">
        <v>25</v>
      </c>
      <c r="I345" s="60">
        <v>770</v>
      </c>
      <c r="J345" s="58" t="s">
        <v>401</v>
      </c>
    </row>
    <row r="346" spans="8:10" ht="17.25" customHeight="1">
      <c r="H346" s="60">
        <v>26</v>
      </c>
      <c r="I346" s="60">
        <v>785</v>
      </c>
      <c r="J346" s="58" t="s">
        <v>402</v>
      </c>
    </row>
    <row r="347" spans="8:10" ht="17.25" customHeight="1">
      <c r="H347" s="60">
        <v>27</v>
      </c>
      <c r="I347" s="60">
        <v>789</v>
      </c>
      <c r="J347" s="58" t="s">
        <v>403</v>
      </c>
    </row>
    <row r="348" spans="8:10" ht="17.25" customHeight="1">
      <c r="H348" s="60">
        <v>28</v>
      </c>
      <c r="I348" s="60">
        <v>833</v>
      </c>
      <c r="J348" s="58" t="s">
        <v>404</v>
      </c>
    </row>
    <row r="349" spans="8:10" ht="17.25" customHeight="1">
      <c r="H349" s="64" t="s">
        <v>405</v>
      </c>
      <c r="I349" s="64"/>
      <c r="J349" s="64"/>
    </row>
    <row r="350" spans="8:10" ht="17.25" customHeight="1">
      <c r="H350" s="60">
        <v>1</v>
      </c>
      <c r="I350" s="60">
        <v>6</v>
      </c>
      <c r="J350" s="58" t="s">
        <v>406</v>
      </c>
    </row>
    <row r="351" spans="8:10" ht="17.25" customHeight="1">
      <c r="H351" s="60">
        <v>2</v>
      </c>
      <c r="I351" s="60">
        <v>20</v>
      </c>
      <c r="J351" s="58" t="s">
        <v>407</v>
      </c>
    </row>
    <row r="352" spans="8:10" ht="17.25" customHeight="1">
      <c r="H352" s="60">
        <v>3</v>
      </c>
      <c r="I352" s="60">
        <v>22</v>
      </c>
      <c r="J352" s="58" t="s">
        <v>408</v>
      </c>
    </row>
    <row r="353" spans="8:10" ht="17.25" customHeight="1">
      <c r="H353" s="60">
        <v>4</v>
      </c>
      <c r="I353" s="60">
        <v>28</v>
      </c>
      <c r="J353" s="58" t="s">
        <v>409</v>
      </c>
    </row>
    <row r="354" spans="8:10" ht="17.25" customHeight="1">
      <c r="H354" s="60">
        <v>5</v>
      </c>
      <c r="I354" s="60">
        <v>32</v>
      </c>
      <c r="J354" s="58" t="s">
        <v>410</v>
      </c>
    </row>
    <row r="355" spans="8:10" ht="17.25" customHeight="1">
      <c r="H355" s="60">
        <v>6</v>
      </c>
      <c r="I355" s="60">
        <v>71</v>
      </c>
      <c r="J355" s="58" t="s">
        <v>411</v>
      </c>
    </row>
    <row r="356" spans="8:10" ht="17.25" customHeight="1">
      <c r="H356" s="60">
        <v>7</v>
      </c>
      <c r="I356" s="60">
        <v>117</v>
      </c>
      <c r="J356" s="58" t="s">
        <v>412</v>
      </c>
    </row>
    <row r="357" spans="8:10" ht="17.25" customHeight="1">
      <c r="H357" s="60">
        <v>8</v>
      </c>
      <c r="I357" s="60">
        <v>139</v>
      </c>
      <c r="J357" s="58" t="s">
        <v>413</v>
      </c>
    </row>
    <row r="358" spans="8:10" ht="17.25" customHeight="1">
      <c r="H358" s="60">
        <v>9</v>
      </c>
      <c r="I358" s="60">
        <v>140</v>
      </c>
      <c r="J358" s="58" t="s">
        <v>414</v>
      </c>
    </row>
    <row r="359" spans="8:10" ht="17.25" customHeight="1">
      <c r="H359" s="60">
        <v>10</v>
      </c>
      <c r="I359" s="60">
        <v>144</v>
      </c>
      <c r="J359" s="58" t="s">
        <v>415</v>
      </c>
    </row>
    <row r="360" spans="8:10" ht="17.25" customHeight="1">
      <c r="H360" s="60">
        <v>11</v>
      </c>
      <c r="I360" s="60">
        <v>149</v>
      </c>
      <c r="J360" s="58" t="s">
        <v>416</v>
      </c>
    </row>
    <row r="361" spans="8:10" ht="17.25" customHeight="1">
      <c r="H361" s="60">
        <v>12</v>
      </c>
      <c r="I361" s="60">
        <v>161</v>
      </c>
      <c r="J361" s="58" t="s">
        <v>417</v>
      </c>
    </row>
    <row r="362" spans="8:10" ht="17.25" customHeight="1">
      <c r="H362" s="60">
        <v>13</v>
      </c>
      <c r="I362" s="60">
        <v>166</v>
      </c>
      <c r="J362" s="58" t="s">
        <v>418</v>
      </c>
    </row>
    <row r="363" spans="8:10" ht="17.25" customHeight="1">
      <c r="H363" s="60">
        <v>14</v>
      </c>
      <c r="I363" s="60">
        <v>169</v>
      </c>
      <c r="J363" s="58" t="s">
        <v>419</v>
      </c>
    </row>
    <row r="364" spans="8:10" ht="17.25" customHeight="1">
      <c r="H364" s="60">
        <v>15</v>
      </c>
      <c r="I364" s="60">
        <v>174</v>
      </c>
      <c r="J364" s="58" t="s">
        <v>420</v>
      </c>
    </row>
    <row r="365" spans="8:10" ht="17.25" customHeight="1">
      <c r="H365" s="60">
        <v>16</v>
      </c>
      <c r="I365" s="60">
        <v>496</v>
      </c>
      <c r="J365" s="58" t="s">
        <v>421</v>
      </c>
    </row>
    <row r="366" spans="8:10" ht="17.25" customHeight="1">
      <c r="H366" s="60">
        <v>17</v>
      </c>
      <c r="I366" s="60">
        <v>629</v>
      </c>
      <c r="J366" s="58" t="s">
        <v>422</v>
      </c>
    </row>
    <row r="367" spans="8:10" ht="17.25" customHeight="1">
      <c r="H367" s="60">
        <v>18</v>
      </c>
      <c r="I367" s="60">
        <v>653</v>
      </c>
      <c r="J367" s="58" t="s">
        <v>423</v>
      </c>
    </row>
    <row r="368" spans="8:10" ht="17.25" customHeight="1">
      <c r="H368" s="60">
        <v>19</v>
      </c>
      <c r="I368" s="60">
        <v>664</v>
      </c>
      <c r="J368" s="58" t="s">
        <v>424</v>
      </c>
    </row>
    <row r="369" spans="8:10" ht="17.25" customHeight="1">
      <c r="H369" s="60">
        <v>20</v>
      </c>
      <c r="I369" s="60">
        <v>714</v>
      </c>
      <c r="J369" s="58" t="s">
        <v>425</v>
      </c>
    </row>
    <row r="370" spans="8:10" ht="17.25" customHeight="1">
      <c r="H370" s="60">
        <v>21</v>
      </c>
      <c r="I370" s="60">
        <v>719</v>
      </c>
      <c r="J370" s="58" t="s">
        <v>426</v>
      </c>
    </row>
    <row r="371" spans="8:10" ht="17.25" customHeight="1">
      <c r="H371" s="60">
        <v>22</v>
      </c>
      <c r="I371" s="60">
        <v>739</v>
      </c>
      <c r="J371" s="58" t="s">
        <v>427</v>
      </c>
    </row>
    <row r="372" spans="8:10" ht="17.25" customHeight="1">
      <c r="H372" s="60">
        <v>23</v>
      </c>
      <c r="I372" s="60">
        <v>757</v>
      </c>
      <c r="J372" s="58" t="s">
        <v>428</v>
      </c>
    </row>
    <row r="373" spans="8:10" ht="17.25" customHeight="1">
      <c r="H373" s="60">
        <v>24</v>
      </c>
      <c r="I373" s="60">
        <v>758</v>
      </c>
      <c r="J373" s="58" t="s">
        <v>429</v>
      </c>
    </row>
    <row r="374" spans="8:10" ht="17.25" customHeight="1">
      <c r="H374" s="60">
        <v>25</v>
      </c>
      <c r="I374" s="60">
        <v>768</v>
      </c>
      <c r="J374" s="58" t="s">
        <v>430</v>
      </c>
    </row>
    <row r="375" spans="8:10" ht="17.25" customHeight="1">
      <c r="H375" s="60">
        <v>26</v>
      </c>
      <c r="I375" s="60">
        <v>830</v>
      </c>
      <c r="J375" s="58" t="s">
        <v>431</v>
      </c>
    </row>
    <row r="376" spans="8:10" ht="17.25" customHeight="1">
      <c r="H376" s="63" t="s">
        <v>405</v>
      </c>
      <c r="I376" s="63"/>
      <c r="J376" s="63"/>
    </row>
    <row r="377" spans="8:10" ht="17.25" customHeight="1">
      <c r="H377" s="60">
        <v>1</v>
      </c>
      <c r="I377" s="60">
        <v>4</v>
      </c>
      <c r="J377" s="58" t="s">
        <v>432</v>
      </c>
    </row>
    <row r="378" spans="8:10" ht="17.25" customHeight="1">
      <c r="H378" s="60">
        <v>2</v>
      </c>
      <c r="I378" s="60">
        <v>16</v>
      </c>
      <c r="J378" s="58" t="s">
        <v>433</v>
      </c>
    </row>
    <row r="379" spans="8:10" ht="17.25" customHeight="1">
      <c r="H379" s="60">
        <v>3</v>
      </c>
      <c r="I379" s="60">
        <v>18</v>
      </c>
      <c r="J379" s="58" t="s">
        <v>434</v>
      </c>
    </row>
    <row r="380" spans="8:10" ht="17.25" customHeight="1">
      <c r="H380" s="60">
        <v>4</v>
      </c>
      <c r="I380" s="60">
        <v>37</v>
      </c>
      <c r="J380" s="58" t="s">
        <v>435</v>
      </c>
    </row>
    <row r="381" spans="8:10" ht="17.25" customHeight="1">
      <c r="H381" s="60">
        <v>5</v>
      </c>
      <c r="I381" s="60">
        <v>90</v>
      </c>
      <c r="J381" s="58" t="s">
        <v>436</v>
      </c>
    </row>
    <row r="382" spans="8:10" ht="17.25" customHeight="1">
      <c r="H382" s="60">
        <v>6</v>
      </c>
      <c r="I382" s="60">
        <v>94</v>
      </c>
      <c r="J382" s="58" t="s">
        <v>437</v>
      </c>
    </row>
    <row r="383" spans="8:10" ht="17.25" customHeight="1">
      <c r="H383" s="60">
        <v>7</v>
      </c>
      <c r="I383" s="60">
        <v>125</v>
      </c>
      <c r="J383" s="58" t="s">
        <v>438</v>
      </c>
    </row>
    <row r="384" spans="8:10" ht="17.25" customHeight="1">
      <c r="H384" s="60">
        <v>8</v>
      </c>
      <c r="I384" s="60">
        <v>133</v>
      </c>
      <c r="J384" s="58" t="s">
        <v>439</v>
      </c>
    </row>
    <row r="385" spans="8:10" ht="17.25" customHeight="1">
      <c r="H385" s="60">
        <v>9</v>
      </c>
      <c r="I385" s="60">
        <v>157</v>
      </c>
      <c r="J385" s="58" t="s">
        <v>440</v>
      </c>
    </row>
    <row r="386" spans="8:10" ht="17.25" customHeight="1">
      <c r="H386" s="60">
        <v>10</v>
      </c>
      <c r="I386" s="60">
        <v>163</v>
      </c>
      <c r="J386" s="58" t="s">
        <v>441</v>
      </c>
    </row>
    <row r="387" spans="8:10" ht="17.25" customHeight="1">
      <c r="H387" s="60">
        <v>11</v>
      </c>
      <c r="I387" s="60">
        <v>167</v>
      </c>
      <c r="J387" s="58" t="s">
        <v>442</v>
      </c>
    </row>
    <row r="388" spans="8:10" ht="17.25" customHeight="1">
      <c r="H388" s="60">
        <v>12</v>
      </c>
      <c r="I388" s="60">
        <v>175</v>
      </c>
      <c r="J388" s="58" t="s">
        <v>443</v>
      </c>
    </row>
    <row r="389" spans="8:10" ht="17.25" customHeight="1">
      <c r="H389" s="60">
        <v>13</v>
      </c>
      <c r="I389" s="60">
        <v>179</v>
      </c>
      <c r="J389" s="58" t="s">
        <v>444</v>
      </c>
    </row>
    <row r="390" spans="8:10" ht="17.25" customHeight="1">
      <c r="H390" s="60">
        <v>14</v>
      </c>
      <c r="I390" s="60">
        <v>193</v>
      </c>
      <c r="J390" s="58" t="s">
        <v>445</v>
      </c>
    </row>
    <row r="391" spans="8:10" ht="17.25" customHeight="1">
      <c r="H391" s="60">
        <v>15</v>
      </c>
      <c r="I391" s="60">
        <v>670</v>
      </c>
      <c r="J391" s="58" t="s">
        <v>446</v>
      </c>
    </row>
    <row r="392" spans="8:10" ht="17.25" customHeight="1">
      <c r="H392" s="60">
        <v>16</v>
      </c>
      <c r="I392" s="60">
        <v>676</v>
      </c>
      <c r="J392" s="58" t="s">
        <v>447</v>
      </c>
    </row>
    <row r="393" spans="8:10" ht="17.25" customHeight="1">
      <c r="H393" s="60">
        <v>17</v>
      </c>
      <c r="I393" s="60">
        <v>697</v>
      </c>
      <c r="J393" s="58" t="s">
        <v>448</v>
      </c>
    </row>
    <row r="394" spans="8:10" ht="17.25" customHeight="1">
      <c r="H394" s="60">
        <v>18</v>
      </c>
      <c r="I394" s="60">
        <v>715</v>
      </c>
      <c r="J394" s="58" t="s">
        <v>449</v>
      </c>
    </row>
    <row r="395" spans="8:10" ht="17.25" customHeight="1">
      <c r="H395" s="60">
        <v>19</v>
      </c>
      <c r="I395" s="60">
        <v>718</v>
      </c>
      <c r="J395" s="58" t="s">
        <v>450</v>
      </c>
    </row>
    <row r="396" spans="8:10" ht="17.25" customHeight="1">
      <c r="H396" s="60">
        <v>20</v>
      </c>
      <c r="I396" s="60">
        <v>731</v>
      </c>
      <c r="J396" s="58" t="s">
        <v>451</v>
      </c>
    </row>
    <row r="397" spans="8:10" ht="17.25" customHeight="1">
      <c r="H397" s="60">
        <v>21</v>
      </c>
      <c r="I397" s="60">
        <v>735</v>
      </c>
      <c r="J397" s="58" t="s">
        <v>452</v>
      </c>
    </row>
    <row r="398" spans="8:10" ht="17.25" customHeight="1">
      <c r="H398" s="60">
        <v>22</v>
      </c>
      <c r="I398" s="60">
        <v>736</v>
      </c>
      <c r="J398" s="58" t="s">
        <v>453</v>
      </c>
    </row>
    <row r="399" spans="8:10" ht="17.25" customHeight="1">
      <c r="H399" s="60">
        <v>23</v>
      </c>
      <c r="I399" s="60">
        <v>763</v>
      </c>
      <c r="J399" s="58" t="s">
        <v>454</v>
      </c>
    </row>
    <row r="400" spans="8:10" ht="17.25" customHeight="1">
      <c r="H400" s="60">
        <v>24</v>
      </c>
      <c r="I400" s="60">
        <v>764</v>
      </c>
      <c r="J400" s="58" t="s">
        <v>455</v>
      </c>
    </row>
    <row r="401" spans="8:10" ht="17.25" customHeight="1">
      <c r="H401" s="60">
        <v>25</v>
      </c>
      <c r="I401" s="60">
        <v>776</v>
      </c>
      <c r="J401" s="58" t="s">
        <v>456</v>
      </c>
    </row>
    <row r="402" spans="8:10" ht="17.25" customHeight="1">
      <c r="H402" s="64" t="s">
        <v>457</v>
      </c>
      <c r="I402" s="64"/>
      <c r="J402" s="64"/>
    </row>
    <row r="403" spans="8:10" ht="17.25" customHeight="1">
      <c r="H403" s="60">
        <v>1</v>
      </c>
      <c r="I403" s="60">
        <v>40</v>
      </c>
      <c r="J403" s="58" t="s">
        <v>458</v>
      </c>
    </row>
    <row r="404" spans="8:10" ht="17.25" customHeight="1">
      <c r="H404" s="60">
        <v>2</v>
      </c>
      <c r="I404" s="60">
        <v>41</v>
      </c>
      <c r="J404" s="58" t="s">
        <v>459</v>
      </c>
    </row>
    <row r="405" spans="8:10" ht="17.25" customHeight="1">
      <c r="H405" s="60">
        <v>3</v>
      </c>
      <c r="I405" s="60">
        <v>56</v>
      </c>
      <c r="J405" s="58" t="s">
        <v>460</v>
      </c>
    </row>
    <row r="406" spans="8:10" ht="17.25" customHeight="1">
      <c r="H406" s="60">
        <v>4</v>
      </c>
      <c r="I406" s="60">
        <v>57</v>
      </c>
      <c r="J406" s="58" t="s">
        <v>461</v>
      </c>
    </row>
    <row r="407" spans="8:10" ht="17.25" customHeight="1">
      <c r="H407" s="60">
        <v>5</v>
      </c>
      <c r="I407" s="60">
        <v>60</v>
      </c>
      <c r="J407" s="58" t="s">
        <v>462</v>
      </c>
    </row>
    <row r="408" spans="8:10" ht="17.25" customHeight="1">
      <c r="H408" s="60">
        <v>6</v>
      </c>
      <c r="I408" s="60">
        <v>61</v>
      </c>
      <c r="J408" s="58" t="s">
        <v>463</v>
      </c>
    </row>
    <row r="409" spans="8:10" ht="17.25" customHeight="1">
      <c r="H409" s="60">
        <v>7</v>
      </c>
      <c r="I409" s="60">
        <v>63</v>
      </c>
      <c r="J409" s="58" t="s">
        <v>464</v>
      </c>
    </row>
    <row r="410" spans="8:10" ht="17.25" customHeight="1">
      <c r="H410" s="60">
        <v>8</v>
      </c>
      <c r="I410" s="60">
        <v>66</v>
      </c>
      <c r="J410" s="58" t="s">
        <v>465</v>
      </c>
    </row>
    <row r="411" spans="8:10" ht="17.25" customHeight="1">
      <c r="H411" s="60">
        <v>9</v>
      </c>
      <c r="I411" s="60">
        <v>69</v>
      </c>
      <c r="J411" s="58" t="s">
        <v>466</v>
      </c>
    </row>
    <row r="412" spans="8:10" ht="17.25" customHeight="1">
      <c r="H412" s="60">
        <v>10</v>
      </c>
      <c r="I412" s="60">
        <v>81</v>
      </c>
      <c r="J412" s="58" t="s">
        <v>467</v>
      </c>
    </row>
    <row r="413" spans="8:10" ht="17.25" customHeight="1">
      <c r="H413" s="60">
        <v>11</v>
      </c>
      <c r="I413" s="60">
        <v>95</v>
      </c>
      <c r="J413" s="58" t="s">
        <v>468</v>
      </c>
    </row>
    <row r="414" spans="8:10" ht="17.25" customHeight="1">
      <c r="H414" s="60">
        <v>12</v>
      </c>
      <c r="I414" s="60">
        <v>102</v>
      </c>
      <c r="J414" s="58" t="s">
        <v>469</v>
      </c>
    </row>
    <row r="415" spans="8:10" ht="17.25" customHeight="1">
      <c r="H415" s="60">
        <v>13</v>
      </c>
      <c r="I415" s="60">
        <v>106</v>
      </c>
      <c r="J415" s="58" t="s">
        <v>470</v>
      </c>
    </row>
    <row r="416" spans="8:10" ht="17.25" customHeight="1">
      <c r="H416" s="60">
        <v>14</v>
      </c>
      <c r="I416" s="60">
        <v>108</v>
      </c>
      <c r="J416" s="58" t="s">
        <v>471</v>
      </c>
    </row>
    <row r="417" spans="8:10" ht="17.25" customHeight="1">
      <c r="H417" s="60">
        <v>15</v>
      </c>
      <c r="I417" s="60">
        <v>110</v>
      </c>
      <c r="J417" s="58" t="s">
        <v>472</v>
      </c>
    </row>
    <row r="418" spans="8:10" ht="17.25" customHeight="1">
      <c r="H418" s="60">
        <v>16</v>
      </c>
      <c r="I418" s="60">
        <v>111</v>
      </c>
      <c r="J418" s="58" t="s">
        <v>473</v>
      </c>
    </row>
    <row r="419" spans="8:10" ht="17.25" customHeight="1">
      <c r="H419" s="60">
        <v>17</v>
      </c>
      <c r="I419" s="60">
        <v>113</v>
      </c>
      <c r="J419" s="58" t="s">
        <v>474</v>
      </c>
    </row>
    <row r="420" spans="8:10" ht="17.25" customHeight="1">
      <c r="H420" s="60">
        <v>18</v>
      </c>
      <c r="I420" s="60">
        <v>153</v>
      </c>
      <c r="J420" s="58" t="s">
        <v>475</v>
      </c>
    </row>
    <row r="421" spans="8:10" ht="17.25" customHeight="1">
      <c r="H421" s="60">
        <v>19</v>
      </c>
      <c r="I421" s="60">
        <v>155</v>
      </c>
      <c r="J421" s="58" t="s">
        <v>476</v>
      </c>
    </row>
    <row r="422" spans="8:10" ht="17.25" customHeight="1">
      <c r="H422" s="60">
        <v>20</v>
      </c>
      <c r="I422" s="60">
        <v>195</v>
      </c>
      <c r="J422" s="58" t="s">
        <v>477</v>
      </c>
    </row>
    <row r="423" spans="8:10" ht="17.25" customHeight="1">
      <c r="H423" s="60">
        <v>21</v>
      </c>
      <c r="I423" s="60">
        <v>201</v>
      </c>
      <c r="J423" s="58" t="s">
        <v>478</v>
      </c>
    </row>
    <row r="424" spans="8:10" ht="17.25" customHeight="1">
      <c r="H424" s="60">
        <v>22</v>
      </c>
      <c r="I424" s="60">
        <v>205</v>
      </c>
      <c r="J424" s="58" t="s">
        <v>479</v>
      </c>
    </row>
    <row r="425" spans="8:10" ht="17.25" customHeight="1">
      <c r="H425" s="60">
        <v>23</v>
      </c>
      <c r="I425" s="60">
        <v>207</v>
      </c>
      <c r="J425" s="58" t="s">
        <v>480</v>
      </c>
    </row>
    <row r="426" spans="8:10" ht="17.25" customHeight="1">
      <c r="H426" s="60">
        <v>24</v>
      </c>
      <c r="I426" s="60">
        <v>212</v>
      </c>
      <c r="J426" s="58" t="s">
        <v>481</v>
      </c>
    </row>
    <row r="427" spans="8:10" ht="17.25" customHeight="1">
      <c r="H427" s="60">
        <v>25</v>
      </c>
      <c r="I427" s="60">
        <v>213</v>
      </c>
      <c r="J427" s="58" t="s">
        <v>482</v>
      </c>
    </row>
    <row r="428" spans="8:10" ht="17.25" customHeight="1">
      <c r="H428" s="60">
        <v>26</v>
      </c>
      <c r="I428" s="60">
        <v>215</v>
      </c>
      <c r="J428" s="58" t="s">
        <v>483</v>
      </c>
    </row>
    <row r="429" spans="8:10" ht="17.25" customHeight="1">
      <c r="H429" s="60">
        <v>27</v>
      </c>
      <c r="I429" s="60">
        <v>220</v>
      </c>
      <c r="J429" s="58" t="s">
        <v>484</v>
      </c>
    </row>
    <row r="430" spans="8:10" ht="17.25" customHeight="1">
      <c r="H430" s="60">
        <v>28</v>
      </c>
      <c r="I430" s="60">
        <v>226</v>
      </c>
      <c r="J430" s="58" t="s">
        <v>485</v>
      </c>
    </row>
    <row r="431" spans="8:10" ht="17.25" customHeight="1">
      <c r="H431" s="60">
        <v>29</v>
      </c>
      <c r="I431" s="60">
        <v>245</v>
      </c>
      <c r="J431" s="58" t="s">
        <v>486</v>
      </c>
    </row>
    <row r="432" spans="8:10" ht="17.25" customHeight="1">
      <c r="H432" s="60">
        <v>30</v>
      </c>
      <c r="I432" s="60">
        <v>638</v>
      </c>
      <c r="J432" s="58" t="s">
        <v>487</v>
      </c>
    </row>
    <row r="433" spans="8:10" ht="17.25" customHeight="1">
      <c r="H433" s="60">
        <v>31</v>
      </c>
      <c r="I433" s="60">
        <v>828</v>
      </c>
      <c r="J433" s="58" t="s">
        <v>488</v>
      </c>
    </row>
    <row r="434" spans="8:10" ht="17.25" customHeight="1">
      <c r="H434" s="64" t="s">
        <v>489</v>
      </c>
      <c r="I434" s="64"/>
      <c r="J434" s="64"/>
    </row>
    <row r="435" spans="8:10" ht="17.25" customHeight="1">
      <c r="H435" s="60">
        <v>1</v>
      </c>
      <c r="I435" s="60">
        <v>43</v>
      </c>
      <c r="J435" s="58" t="s">
        <v>490</v>
      </c>
    </row>
    <row r="436" spans="8:10" ht="17.25" customHeight="1">
      <c r="H436" s="60">
        <v>2</v>
      </c>
      <c r="I436" s="60">
        <v>46</v>
      </c>
      <c r="J436" s="58" t="s">
        <v>491</v>
      </c>
    </row>
    <row r="437" spans="8:10" ht="17.25" customHeight="1">
      <c r="H437" s="60">
        <v>3</v>
      </c>
      <c r="I437" s="60">
        <v>50</v>
      </c>
      <c r="J437" s="58" t="s">
        <v>492</v>
      </c>
    </row>
    <row r="438" spans="8:10" ht="17.25" customHeight="1">
      <c r="H438" s="60">
        <v>4</v>
      </c>
      <c r="I438" s="60">
        <v>65</v>
      </c>
      <c r="J438" s="58" t="s">
        <v>493</v>
      </c>
    </row>
    <row r="439" spans="8:10" ht="17.25" customHeight="1">
      <c r="H439" s="60">
        <v>5</v>
      </c>
      <c r="I439" s="60">
        <v>68</v>
      </c>
      <c r="J439" s="58" t="s">
        <v>494</v>
      </c>
    </row>
    <row r="440" spans="8:10" ht="17.25" customHeight="1">
      <c r="H440" s="60">
        <v>6</v>
      </c>
      <c r="I440" s="60">
        <v>72</v>
      </c>
      <c r="J440" s="58" t="s">
        <v>495</v>
      </c>
    </row>
    <row r="441" spans="8:10" ht="17.25" customHeight="1">
      <c r="H441" s="60">
        <v>7</v>
      </c>
      <c r="I441" s="60">
        <v>75</v>
      </c>
      <c r="J441" s="58" t="s">
        <v>496</v>
      </c>
    </row>
    <row r="442" spans="8:10" ht="17.25" customHeight="1">
      <c r="H442" s="60">
        <v>8</v>
      </c>
      <c r="I442" s="60">
        <v>76</v>
      </c>
      <c r="J442" s="58" t="s">
        <v>497</v>
      </c>
    </row>
    <row r="443" spans="8:10" ht="17.25" customHeight="1">
      <c r="H443" s="60">
        <v>9</v>
      </c>
      <c r="I443" s="60">
        <v>80</v>
      </c>
      <c r="J443" s="58" t="s">
        <v>498</v>
      </c>
    </row>
    <row r="444" spans="8:10" ht="17.25" customHeight="1">
      <c r="H444" s="60">
        <v>10</v>
      </c>
      <c r="I444" s="60">
        <v>82</v>
      </c>
      <c r="J444" s="58" t="s">
        <v>499</v>
      </c>
    </row>
    <row r="445" spans="8:10" ht="17.25" customHeight="1">
      <c r="H445" s="60">
        <v>11</v>
      </c>
      <c r="I445" s="60">
        <v>83</v>
      </c>
      <c r="J445" s="58" t="s">
        <v>500</v>
      </c>
    </row>
    <row r="446" spans="8:10" ht="17.25" customHeight="1">
      <c r="H446" s="60">
        <v>12</v>
      </c>
      <c r="I446" s="60">
        <v>96</v>
      </c>
      <c r="J446" s="58" t="s">
        <v>501</v>
      </c>
    </row>
    <row r="447" spans="8:10" ht="17.25" customHeight="1">
      <c r="H447" s="60">
        <v>13</v>
      </c>
      <c r="I447" s="60">
        <v>104</v>
      </c>
      <c r="J447" s="58" t="s">
        <v>502</v>
      </c>
    </row>
    <row r="448" spans="8:10" ht="17.25" customHeight="1">
      <c r="H448" s="60">
        <v>14</v>
      </c>
      <c r="I448" s="60">
        <v>105</v>
      </c>
      <c r="J448" s="58" t="s">
        <v>503</v>
      </c>
    </row>
    <row r="449" spans="8:10" ht="17.25" customHeight="1">
      <c r="H449" s="60">
        <v>15</v>
      </c>
      <c r="I449" s="60">
        <v>118</v>
      </c>
      <c r="J449" s="58" t="s">
        <v>504</v>
      </c>
    </row>
    <row r="450" spans="8:10" ht="17.25" customHeight="1">
      <c r="H450" s="60">
        <v>16</v>
      </c>
      <c r="I450" s="60">
        <v>194</v>
      </c>
      <c r="J450" s="58" t="s">
        <v>505</v>
      </c>
    </row>
    <row r="451" spans="8:10" ht="17.25" customHeight="1">
      <c r="H451" s="60">
        <v>17</v>
      </c>
      <c r="I451" s="60">
        <v>196</v>
      </c>
      <c r="J451" s="58" t="s">
        <v>506</v>
      </c>
    </row>
    <row r="452" spans="8:10" ht="17.25" customHeight="1">
      <c r="H452" s="60">
        <v>18</v>
      </c>
      <c r="I452" s="60">
        <v>228</v>
      </c>
      <c r="J452" s="58" t="s">
        <v>507</v>
      </c>
    </row>
    <row r="453" spans="8:10" ht="17.25" customHeight="1">
      <c r="H453" s="60">
        <v>19</v>
      </c>
      <c r="I453" s="60">
        <v>237</v>
      </c>
      <c r="J453" s="58" t="s">
        <v>508</v>
      </c>
    </row>
    <row r="454" spans="8:10" ht="17.25" customHeight="1">
      <c r="H454" s="60">
        <v>20</v>
      </c>
      <c r="I454" s="60">
        <v>238</v>
      </c>
      <c r="J454" s="58" t="s">
        <v>509</v>
      </c>
    </row>
    <row r="455" spans="8:10" ht="17.25" customHeight="1">
      <c r="H455" s="60">
        <v>21</v>
      </c>
      <c r="I455" s="60">
        <v>294</v>
      </c>
      <c r="J455" s="58" t="s">
        <v>510</v>
      </c>
    </row>
    <row r="456" spans="8:10" ht="17.25" customHeight="1">
      <c r="H456" s="60">
        <v>22</v>
      </c>
      <c r="I456" s="60">
        <v>503</v>
      </c>
      <c r="J456" s="58" t="s">
        <v>511</v>
      </c>
    </row>
    <row r="457" spans="8:10" ht="17.25" customHeight="1">
      <c r="H457" s="60">
        <v>23</v>
      </c>
      <c r="I457" s="60">
        <v>526</v>
      </c>
      <c r="J457" s="58" t="s">
        <v>512</v>
      </c>
    </row>
    <row r="458" spans="8:10" ht="17.25" customHeight="1">
      <c r="H458" s="60">
        <v>24</v>
      </c>
      <c r="I458" s="60">
        <v>636</v>
      </c>
      <c r="J458" s="58" t="s">
        <v>513</v>
      </c>
    </row>
    <row r="459" spans="8:10" ht="17.25" customHeight="1">
      <c r="H459" s="60">
        <v>25</v>
      </c>
      <c r="I459" s="60">
        <v>637</v>
      </c>
      <c r="J459" s="58" t="s">
        <v>514</v>
      </c>
    </row>
    <row r="460" spans="8:10" ht="17.25" customHeight="1">
      <c r="H460" s="60">
        <v>26</v>
      </c>
      <c r="I460" s="60">
        <v>666</v>
      </c>
      <c r="J460" s="58" t="s">
        <v>515</v>
      </c>
    </row>
    <row r="461" spans="8:10" ht="17.25" customHeight="1">
      <c r="H461" s="60">
        <v>27</v>
      </c>
      <c r="I461" s="60">
        <v>684</v>
      </c>
      <c r="J461" s="58" t="s">
        <v>516</v>
      </c>
    </row>
    <row r="462" spans="8:10" ht="17.25" customHeight="1">
      <c r="H462" s="60">
        <v>28</v>
      </c>
      <c r="I462" s="60">
        <v>766</v>
      </c>
      <c r="J462" s="58" t="s">
        <v>517</v>
      </c>
    </row>
    <row r="463" spans="8:10" ht="17.25" customHeight="1">
      <c r="H463" s="60">
        <v>29</v>
      </c>
      <c r="I463" s="60">
        <v>800</v>
      </c>
      <c r="J463" s="58" t="s">
        <v>518</v>
      </c>
    </row>
    <row r="464" spans="8:10" ht="17.25" customHeight="1">
      <c r="H464" s="63" t="s">
        <v>519</v>
      </c>
      <c r="I464" s="63"/>
      <c r="J464" s="63"/>
    </row>
    <row r="465" spans="8:10" ht="17.25" customHeight="1">
      <c r="H465" s="60">
        <v>1</v>
      </c>
      <c r="I465" s="60">
        <v>39</v>
      </c>
      <c r="J465" s="58" t="s">
        <v>520</v>
      </c>
    </row>
    <row r="466" spans="8:10" ht="17.25" customHeight="1">
      <c r="H466" s="60">
        <v>2</v>
      </c>
      <c r="I466" s="60">
        <v>42</v>
      </c>
      <c r="J466" s="58" t="s">
        <v>521</v>
      </c>
    </row>
    <row r="467" spans="8:10" ht="17.25" customHeight="1">
      <c r="H467" s="60">
        <v>3</v>
      </c>
      <c r="I467" s="60">
        <v>45</v>
      </c>
      <c r="J467" s="58" t="s">
        <v>522</v>
      </c>
    </row>
    <row r="468" spans="8:10" ht="17.25" customHeight="1">
      <c r="H468" s="60">
        <v>4</v>
      </c>
      <c r="I468" s="60">
        <v>55</v>
      </c>
      <c r="J468" s="58" t="s">
        <v>523</v>
      </c>
    </row>
    <row r="469" spans="8:10" ht="17.25" customHeight="1">
      <c r="H469" s="60">
        <v>5</v>
      </c>
      <c r="I469" s="60">
        <v>58</v>
      </c>
      <c r="J469" s="58" t="s">
        <v>524</v>
      </c>
    </row>
    <row r="470" spans="8:10" ht="17.25" customHeight="1">
      <c r="H470" s="60">
        <v>6</v>
      </c>
      <c r="I470" s="60">
        <v>59</v>
      </c>
      <c r="J470" s="58" t="s">
        <v>525</v>
      </c>
    </row>
    <row r="471" spans="8:10" ht="17.25" customHeight="1">
      <c r="H471" s="60">
        <v>7</v>
      </c>
      <c r="I471" s="60">
        <v>77</v>
      </c>
      <c r="J471" s="58" t="s">
        <v>526</v>
      </c>
    </row>
    <row r="472" spans="8:10" ht="17.25" customHeight="1">
      <c r="H472" s="60">
        <v>8</v>
      </c>
      <c r="I472" s="60">
        <v>79</v>
      </c>
      <c r="J472" s="58" t="s">
        <v>527</v>
      </c>
    </row>
    <row r="473" spans="8:10" ht="17.25" customHeight="1">
      <c r="H473" s="60">
        <v>9</v>
      </c>
      <c r="I473" s="60">
        <v>87</v>
      </c>
      <c r="J473" s="58" t="s">
        <v>528</v>
      </c>
    </row>
    <row r="474" spans="8:10" ht="17.25" customHeight="1">
      <c r="H474" s="60">
        <v>10</v>
      </c>
      <c r="I474" s="60">
        <v>91</v>
      </c>
      <c r="J474" s="58" t="s">
        <v>529</v>
      </c>
    </row>
    <row r="475" spans="8:10" ht="17.25" customHeight="1">
      <c r="H475" s="60">
        <v>11</v>
      </c>
      <c r="I475" s="60">
        <v>170</v>
      </c>
      <c r="J475" s="58" t="s">
        <v>530</v>
      </c>
    </row>
    <row r="476" spans="8:10" ht="17.25" customHeight="1">
      <c r="H476" s="60">
        <v>12</v>
      </c>
      <c r="I476" s="60">
        <v>181</v>
      </c>
      <c r="J476" s="58" t="s">
        <v>531</v>
      </c>
    </row>
    <row r="477" spans="8:10" ht="17.25" customHeight="1">
      <c r="H477" s="60">
        <v>13</v>
      </c>
      <c r="I477" s="60">
        <v>197</v>
      </c>
      <c r="J477" s="58" t="s">
        <v>532</v>
      </c>
    </row>
    <row r="478" spans="8:10" ht="17.25" customHeight="1">
      <c r="H478" s="60">
        <v>14</v>
      </c>
      <c r="I478" s="60">
        <v>198</v>
      </c>
      <c r="J478" s="58" t="s">
        <v>533</v>
      </c>
    </row>
    <row r="479" spans="8:10" ht="17.25" customHeight="1">
      <c r="H479" s="60">
        <v>15</v>
      </c>
      <c r="I479" s="60">
        <v>200</v>
      </c>
      <c r="J479" s="58" t="s">
        <v>534</v>
      </c>
    </row>
    <row r="480" spans="8:10" ht="17.25" customHeight="1">
      <c r="H480" s="60">
        <v>16</v>
      </c>
      <c r="I480" s="60">
        <v>206</v>
      </c>
      <c r="J480" s="58" t="s">
        <v>535</v>
      </c>
    </row>
    <row r="481" spans="8:10" ht="17.25" customHeight="1">
      <c r="H481" s="60">
        <v>17</v>
      </c>
      <c r="I481" s="60">
        <v>210</v>
      </c>
      <c r="J481" s="58" t="s">
        <v>536</v>
      </c>
    </row>
    <row r="482" spans="8:10" ht="17.25" customHeight="1">
      <c r="H482" s="60">
        <v>18</v>
      </c>
      <c r="I482" s="60">
        <v>214</v>
      </c>
      <c r="J482" s="58" t="s">
        <v>537</v>
      </c>
    </row>
    <row r="483" spans="8:10" ht="17.25" customHeight="1">
      <c r="H483" s="60">
        <v>19</v>
      </c>
      <c r="I483" s="60">
        <v>218</v>
      </c>
      <c r="J483" s="58" t="s">
        <v>538</v>
      </c>
    </row>
    <row r="484" spans="8:10" ht="17.25" customHeight="1">
      <c r="H484" s="60">
        <v>20</v>
      </c>
      <c r="I484" s="60">
        <v>225</v>
      </c>
      <c r="J484" s="58" t="s">
        <v>539</v>
      </c>
    </row>
    <row r="485" spans="8:10" ht="17.25" customHeight="1">
      <c r="H485" s="60">
        <v>21</v>
      </c>
      <c r="I485" s="60">
        <v>227</v>
      </c>
      <c r="J485" s="58" t="s">
        <v>540</v>
      </c>
    </row>
    <row r="486" spans="8:10" ht="17.25" customHeight="1">
      <c r="H486" s="60">
        <v>22</v>
      </c>
      <c r="I486" s="60">
        <v>252</v>
      </c>
      <c r="J486" s="58" t="s">
        <v>541</v>
      </c>
    </row>
    <row r="487" spans="8:10" ht="17.25" customHeight="1">
      <c r="H487" s="60">
        <v>23</v>
      </c>
      <c r="I487" s="60">
        <v>265</v>
      </c>
      <c r="J487" s="58" t="s">
        <v>542</v>
      </c>
    </row>
    <row r="488" spans="8:10" ht="17.25" customHeight="1">
      <c r="H488" s="60">
        <v>24</v>
      </c>
      <c r="I488" s="60">
        <v>515</v>
      </c>
      <c r="J488" s="58" t="s">
        <v>543</v>
      </c>
    </row>
    <row r="489" spans="8:10" ht="17.25" customHeight="1">
      <c r="H489" s="60">
        <v>25</v>
      </c>
      <c r="I489" s="60">
        <v>580</v>
      </c>
      <c r="J489" s="58" t="s">
        <v>544</v>
      </c>
    </row>
    <row r="490" spans="8:10" ht="17.25" customHeight="1">
      <c r="H490" s="60">
        <v>26</v>
      </c>
      <c r="I490" s="60">
        <v>647</v>
      </c>
      <c r="J490" s="58" t="s">
        <v>545</v>
      </c>
    </row>
    <row r="491" spans="8:10" ht="17.25" customHeight="1">
      <c r="H491" s="60">
        <v>27</v>
      </c>
      <c r="I491" s="60">
        <v>702</v>
      </c>
      <c r="J491" s="58" t="s">
        <v>546</v>
      </c>
    </row>
    <row r="492" spans="8:10" ht="17.25" customHeight="1">
      <c r="H492" s="60">
        <v>28</v>
      </c>
      <c r="I492" s="60">
        <v>706</v>
      </c>
      <c r="J492" s="58" t="s">
        <v>547</v>
      </c>
    </row>
    <row r="493" spans="8:10" ht="17.25" customHeight="1">
      <c r="H493" s="60">
        <v>29</v>
      </c>
      <c r="I493" s="60">
        <v>709</v>
      </c>
      <c r="J493" s="58" t="s">
        <v>548</v>
      </c>
    </row>
    <row r="494" spans="8:10" ht="17.25" customHeight="1">
      <c r="H494" s="60">
        <v>30</v>
      </c>
      <c r="I494" s="60">
        <v>729</v>
      </c>
      <c r="J494" s="58" t="s">
        <v>549</v>
      </c>
    </row>
    <row r="495" spans="8:10" ht="17.25" customHeight="1">
      <c r="H495" s="60">
        <v>31</v>
      </c>
      <c r="I495" s="60">
        <v>816</v>
      </c>
      <c r="J495" s="58" t="s">
        <v>550</v>
      </c>
    </row>
    <row r="496" spans="8:10" ht="17.25" customHeight="1">
      <c r="H496" s="60">
        <v>32</v>
      </c>
      <c r="I496" s="60">
        <v>817</v>
      </c>
      <c r="J496" s="58" t="s">
        <v>551</v>
      </c>
    </row>
    <row r="497" spans="8:10" ht="17.25" customHeight="1">
      <c r="H497" s="60">
        <v>33</v>
      </c>
      <c r="I497" s="60">
        <v>822</v>
      </c>
      <c r="J497" s="58" t="s">
        <v>552</v>
      </c>
    </row>
    <row r="498" spans="8:10" ht="17.25" customHeight="1">
      <c r="H498" s="60">
        <v>34</v>
      </c>
      <c r="I498" s="60">
        <v>824</v>
      </c>
      <c r="J498" s="58" t="s">
        <v>553</v>
      </c>
    </row>
    <row r="499" spans="8:10" ht="17.25" customHeight="1">
      <c r="H499" s="63" t="s">
        <v>554</v>
      </c>
      <c r="I499" s="63"/>
      <c r="J499" s="63"/>
    </row>
    <row r="500" spans="8:10" ht="17.25" customHeight="1">
      <c r="H500" s="60">
        <v>1</v>
      </c>
      <c r="I500" s="60">
        <v>29</v>
      </c>
      <c r="J500" s="58" t="s">
        <v>555</v>
      </c>
    </row>
    <row r="501" spans="8:10" ht="17.25" customHeight="1">
      <c r="H501" s="60">
        <v>2</v>
      </c>
      <c r="I501" s="60">
        <v>47</v>
      </c>
      <c r="J501" s="58" t="s">
        <v>556</v>
      </c>
    </row>
    <row r="502" spans="8:10" ht="17.25" customHeight="1">
      <c r="H502" s="60">
        <v>3</v>
      </c>
      <c r="I502" s="60">
        <v>54</v>
      </c>
      <c r="J502" s="58" t="s">
        <v>557</v>
      </c>
    </row>
    <row r="503" spans="8:10" ht="17.25" customHeight="1">
      <c r="H503" s="60">
        <v>4</v>
      </c>
      <c r="I503" s="60">
        <v>62</v>
      </c>
      <c r="J503" s="58" t="s">
        <v>558</v>
      </c>
    </row>
    <row r="504" spans="8:10" ht="17.25" customHeight="1">
      <c r="H504" s="60">
        <v>5</v>
      </c>
      <c r="I504" s="60">
        <v>64</v>
      </c>
      <c r="J504" s="58" t="s">
        <v>559</v>
      </c>
    </row>
    <row r="505" spans="8:10" ht="17.25" customHeight="1">
      <c r="H505" s="60">
        <v>6</v>
      </c>
      <c r="I505" s="60">
        <v>67</v>
      </c>
      <c r="J505" s="58" t="s">
        <v>560</v>
      </c>
    </row>
    <row r="506" spans="8:10" ht="17.25" customHeight="1">
      <c r="H506" s="60">
        <v>7</v>
      </c>
      <c r="I506" s="60">
        <v>70</v>
      </c>
      <c r="J506" s="58" t="s">
        <v>561</v>
      </c>
    </row>
    <row r="507" spans="8:10" ht="17.25" customHeight="1">
      <c r="H507" s="60">
        <v>8</v>
      </c>
      <c r="I507" s="60">
        <v>78</v>
      </c>
      <c r="J507" s="58" t="s">
        <v>562</v>
      </c>
    </row>
    <row r="508" spans="8:10" ht="17.25" customHeight="1">
      <c r="H508" s="60">
        <v>9</v>
      </c>
      <c r="I508" s="60">
        <v>84</v>
      </c>
      <c r="J508" s="58" t="s">
        <v>563</v>
      </c>
    </row>
    <row r="509" spans="8:10" ht="17.25" customHeight="1">
      <c r="H509" s="60">
        <v>10</v>
      </c>
      <c r="I509" s="60">
        <v>86</v>
      </c>
      <c r="J509" s="58" t="s">
        <v>564</v>
      </c>
    </row>
    <row r="510" spans="8:10" ht="17.25" customHeight="1">
      <c r="H510" s="60">
        <v>11</v>
      </c>
      <c r="I510" s="60">
        <v>92</v>
      </c>
      <c r="J510" s="58" t="s">
        <v>565</v>
      </c>
    </row>
    <row r="511" spans="8:10" ht="17.25" customHeight="1">
      <c r="H511" s="60">
        <v>12</v>
      </c>
      <c r="I511" s="60">
        <v>98</v>
      </c>
      <c r="J511" s="58" t="s">
        <v>566</v>
      </c>
    </row>
    <row r="512" spans="8:10" ht="17.25" customHeight="1">
      <c r="H512" s="60">
        <v>13</v>
      </c>
      <c r="I512" s="60">
        <v>100</v>
      </c>
      <c r="J512" s="58" t="s">
        <v>567</v>
      </c>
    </row>
    <row r="513" spans="8:10" ht="17.25" customHeight="1">
      <c r="H513" s="60">
        <v>14</v>
      </c>
      <c r="I513" s="60">
        <v>101</v>
      </c>
      <c r="J513" s="58" t="s">
        <v>568</v>
      </c>
    </row>
    <row r="514" spans="8:10" ht="17.25" customHeight="1">
      <c r="H514" s="60">
        <v>15</v>
      </c>
      <c r="I514" s="60">
        <v>188</v>
      </c>
      <c r="J514" s="58" t="s">
        <v>569</v>
      </c>
    </row>
    <row r="515" spans="8:10" ht="17.25" customHeight="1">
      <c r="H515" s="60">
        <v>16</v>
      </c>
      <c r="I515" s="60">
        <v>202</v>
      </c>
      <c r="J515" s="58" t="s">
        <v>570</v>
      </c>
    </row>
    <row r="516" spans="8:10" ht="17.25" customHeight="1">
      <c r="H516" s="60">
        <v>17</v>
      </c>
      <c r="I516" s="60">
        <v>211</v>
      </c>
      <c r="J516" s="58" t="s">
        <v>571</v>
      </c>
    </row>
    <row r="517" spans="8:10" ht="17.25" customHeight="1">
      <c r="H517" s="60">
        <v>18</v>
      </c>
      <c r="I517" s="60">
        <v>216</v>
      </c>
      <c r="J517" s="58" t="s">
        <v>572</v>
      </c>
    </row>
    <row r="518" spans="8:10" ht="17.25" customHeight="1">
      <c r="H518" s="60">
        <v>19</v>
      </c>
      <c r="I518" s="60">
        <v>592</v>
      </c>
      <c r="J518" s="58" t="s">
        <v>573</v>
      </c>
    </row>
    <row r="519" spans="8:10" ht="17.25" customHeight="1">
      <c r="H519" s="60">
        <v>20</v>
      </c>
      <c r="I519" s="60">
        <v>625</v>
      </c>
      <c r="J519" s="58" t="s">
        <v>574</v>
      </c>
    </row>
    <row r="520" spans="8:10" ht="17.25" customHeight="1">
      <c r="H520" s="60">
        <v>21</v>
      </c>
      <c r="I520" s="60">
        <v>632</v>
      </c>
      <c r="J520" s="58" t="s">
        <v>575</v>
      </c>
    </row>
    <row r="521" spans="8:10" ht="17.25" customHeight="1">
      <c r="H521" s="60">
        <v>22</v>
      </c>
      <c r="I521" s="60">
        <v>656</v>
      </c>
      <c r="J521" s="58" t="s">
        <v>576</v>
      </c>
    </row>
    <row r="522" spans="8:10" ht="17.25" customHeight="1">
      <c r="H522" s="60">
        <v>23</v>
      </c>
      <c r="I522" s="60">
        <v>688</v>
      </c>
      <c r="J522" s="58" t="s">
        <v>577</v>
      </c>
    </row>
    <row r="523" spans="8:10" ht="17.25" customHeight="1">
      <c r="H523" s="60">
        <v>24</v>
      </c>
      <c r="I523" s="60">
        <v>713</v>
      </c>
      <c r="J523" s="58" t="s">
        <v>578</v>
      </c>
    </row>
    <row r="524" spans="8:10" ht="17.25" customHeight="1">
      <c r="H524" s="60">
        <v>25</v>
      </c>
      <c r="I524" s="60">
        <v>724</v>
      </c>
      <c r="J524" s="58" t="s">
        <v>579</v>
      </c>
    </row>
    <row r="525" spans="8:10" ht="17.25" customHeight="1">
      <c r="H525" s="60">
        <v>26</v>
      </c>
      <c r="I525" s="60">
        <v>740</v>
      </c>
      <c r="J525" s="58" t="s">
        <v>580</v>
      </c>
    </row>
    <row r="526" spans="8:10" ht="17.25" customHeight="1">
      <c r="H526" s="60">
        <v>27</v>
      </c>
      <c r="I526" s="60">
        <v>756</v>
      </c>
      <c r="J526" s="58" t="s">
        <v>581</v>
      </c>
    </row>
    <row r="527" spans="8:10" ht="17.25" customHeight="1">
      <c r="H527" s="60">
        <v>28</v>
      </c>
      <c r="I527" s="60">
        <v>778</v>
      </c>
      <c r="J527" s="58" t="s">
        <v>582</v>
      </c>
    </row>
    <row r="528" spans="8:10" ht="17.25" customHeight="1">
      <c r="H528" s="60">
        <v>29</v>
      </c>
      <c r="I528" s="60">
        <v>780</v>
      </c>
      <c r="J528" s="58" t="s">
        <v>583</v>
      </c>
    </row>
    <row r="529" spans="8:10" ht="17.25" customHeight="1">
      <c r="H529" s="60">
        <v>30</v>
      </c>
      <c r="I529" s="60">
        <v>813</v>
      </c>
      <c r="J529" s="58" t="s">
        <v>584</v>
      </c>
    </row>
    <row r="530" spans="8:10" ht="17.25" customHeight="1">
      <c r="H530" s="60">
        <v>31</v>
      </c>
      <c r="I530" s="60">
        <v>815</v>
      </c>
      <c r="J530" s="58" t="s">
        <v>585</v>
      </c>
    </row>
    <row r="531" spans="8:10" ht="17.25" customHeight="1">
      <c r="H531" s="60">
        <v>32</v>
      </c>
      <c r="I531" s="60">
        <v>818</v>
      </c>
      <c r="J531" s="58" t="s">
        <v>586</v>
      </c>
    </row>
    <row r="532" spans="8:10" ht="17.25" customHeight="1">
      <c r="H532" s="60">
        <v>33</v>
      </c>
      <c r="I532" s="60">
        <v>820</v>
      </c>
      <c r="J532" s="58" t="s">
        <v>587</v>
      </c>
    </row>
    <row r="533" spans="8:10" ht="17.25" customHeight="1">
      <c r="H533" s="60">
        <v>34</v>
      </c>
      <c r="I533" s="60">
        <v>826</v>
      </c>
      <c r="J533" s="58" t="s">
        <v>588</v>
      </c>
    </row>
    <row r="534" spans="8:10" ht="17.25" customHeight="1">
      <c r="H534" s="64" t="s">
        <v>589</v>
      </c>
      <c r="I534" s="64"/>
      <c r="J534" s="64"/>
    </row>
    <row r="535" spans="8:10" ht="17.25" customHeight="1">
      <c r="H535" s="60">
        <v>1</v>
      </c>
      <c r="I535" s="60">
        <v>115</v>
      </c>
      <c r="J535" s="58" t="s">
        <v>590</v>
      </c>
    </row>
    <row r="536" spans="8:10" ht="17.25" customHeight="1">
      <c r="H536" s="60">
        <v>2</v>
      </c>
      <c r="I536" s="60">
        <v>254</v>
      </c>
      <c r="J536" s="58" t="s">
        <v>591</v>
      </c>
    </row>
    <row r="537" spans="8:10" ht="17.25" customHeight="1">
      <c r="H537" s="60">
        <v>3</v>
      </c>
      <c r="I537" s="60">
        <v>259</v>
      </c>
      <c r="J537" s="58" t="s">
        <v>592</v>
      </c>
    </row>
    <row r="538" spans="8:10" ht="17.25" customHeight="1">
      <c r="H538" s="60">
        <v>4</v>
      </c>
      <c r="I538" s="60">
        <v>262</v>
      </c>
      <c r="J538" s="58" t="s">
        <v>593</v>
      </c>
    </row>
    <row r="539" spans="8:10" ht="17.25" customHeight="1">
      <c r="H539" s="60">
        <v>5</v>
      </c>
      <c r="I539" s="60">
        <v>263</v>
      </c>
      <c r="J539" s="58" t="s">
        <v>594</v>
      </c>
    </row>
    <row r="540" spans="8:10" ht="17.25" customHeight="1">
      <c r="H540" s="60">
        <v>6</v>
      </c>
      <c r="I540" s="60">
        <v>264</v>
      </c>
      <c r="J540" s="58" t="s">
        <v>595</v>
      </c>
    </row>
    <row r="541" spans="8:10" ht="17.25" customHeight="1">
      <c r="H541" s="60">
        <v>7</v>
      </c>
      <c r="I541" s="60">
        <v>266</v>
      </c>
      <c r="J541" s="58" t="s">
        <v>596</v>
      </c>
    </row>
    <row r="542" spans="8:10" ht="17.25" customHeight="1">
      <c r="H542" s="60">
        <v>8</v>
      </c>
      <c r="I542" s="60">
        <v>278</v>
      </c>
      <c r="J542" s="58" t="s">
        <v>597</v>
      </c>
    </row>
    <row r="543" spans="8:10" ht="17.25" customHeight="1">
      <c r="H543" s="60">
        <v>9</v>
      </c>
      <c r="I543" s="60">
        <v>298</v>
      </c>
      <c r="J543" s="58" t="s">
        <v>598</v>
      </c>
    </row>
    <row r="544" spans="8:10" ht="17.25" customHeight="1">
      <c r="H544" s="60">
        <v>10</v>
      </c>
      <c r="I544" s="60">
        <v>420</v>
      </c>
      <c r="J544" s="58" t="s">
        <v>599</v>
      </c>
    </row>
    <row r="545" spans="8:10" ht="17.25" customHeight="1">
      <c r="H545" s="60">
        <v>11</v>
      </c>
      <c r="I545" s="60">
        <v>425</v>
      </c>
      <c r="J545" s="58" t="s">
        <v>600</v>
      </c>
    </row>
    <row r="546" spans="8:10" ht="17.25" customHeight="1">
      <c r="H546" s="60">
        <v>12</v>
      </c>
      <c r="I546" s="60">
        <v>433</v>
      </c>
      <c r="J546" s="58" t="s">
        <v>601</v>
      </c>
    </row>
    <row r="547" spans="8:10" ht="17.25" customHeight="1">
      <c r="H547" s="60">
        <v>13</v>
      </c>
      <c r="I547" s="60">
        <v>438</v>
      </c>
      <c r="J547" s="58" t="s">
        <v>602</v>
      </c>
    </row>
    <row r="548" spans="8:10" ht="17.25" customHeight="1">
      <c r="H548" s="60">
        <v>14</v>
      </c>
      <c r="I548" s="60">
        <v>439</v>
      </c>
      <c r="J548" s="58" t="s">
        <v>603</v>
      </c>
    </row>
    <row r="549" spans="8:10" ht="17.25" customHeight="1">
      <c r="H549" s="60">
        <v>15</v>
      </c>
      <c r="I549" s="60">
        <v>497</v>
      </c>
      <c r="J549" s="58" t="s">
        <v>604</v>
      </c>
    </row>
    <row r="550" spans="8:10" ht="17.25" customHeight="1">
      <c r="H550" s="60">
        <v>16</v>
      </c>
      <c r="I550" s="60">
        <v>500</v>
      </c>
      <c r="J550" s="58" t="s">
        <v>605</v>
      </c>
    </row>
    <row r="551" spans="8:10" ht="17.25" customHeight="1">
      <c r="H551" s="60">
        <v>17</v>
      </c>
      <c r="I551" s="60">
        <v>501</v>
      </c>
      <c r="J551" s="58" t="s">
        <v>606</v>
      </c>
    </row>
    <row r="552" spans="8:10" ht="17.25" customHeight="1">
      <c r="H552" s="60">
        <v>18</v>
      </c>
      <c r="I552" s="60">
        <v>504</v>
      </c>
      <c r="J552" s="58" t="s">
        <v>607</v>
      </c>
    </row>
    <row r="553" spans="8:10" ht="17.25" customHeight="1">
      <c r="H553" s="60">
        <v>19</v>
      </c>
      <c r="I553" s="60">
        <v>508</v>
      </c>
      <c r="J553" s="58" t="s">
        <v>608</v>
      </c>
    </row>
    <row r="554" spans="8:10" ht="17.25" customHeight="1">
      <c r="H554" s="60">
        <v>20</v>
      </c>
      <c r="I554" s="60">
        <v>510</v>
      </c>
      <c r="J554" s="58" t="s">
        <v>609</v>
      </c>
    </row>
    <row r="555" spans="8:10" ht="17.25" customHeight="1">
      <c r="H555" s="60">
        <v>21</v>
      </c>
      <c r="I555" s="60">
        <v>522</v>
      </c>
      <c r="J555" s="58" t="s">
        <v>610</v>
      </c>
    </row>
    <row r="556" spans="8:10" ht="17.25" customHeight="1">
      <c r="H556" s="60">
        <v>22</v>
      </c>
      <c r="I556" s="60">
        <v>523</v>
      </c>
      <c r="J556" s="58" t="s">
        <v>611</v>
      </c>
    </row>
    <row r="557" spans="8:10" ht="17.25" customHeight="1">
      <c r="H557" s="60">
        <v>23</v>
      </c>
      <c r="I557" s="60">
        <v>589</v>
      </c>
      <c r="J557" s="58" t="s">
        <v>612</v>
      </c>
    </row>
    <row r="558" spans="8:10" ht="17.25" customHeight="1">
      <c r="H558" s="60">
        <v>24</v>
      </c>
      <c r="I558" s="60">
        <v>611</v>
      </c>
      <c r="J558" s="58" t="s">
        <v>613</v>
      </c>
    </row>
    <row r="559" spans="8:10" ht="17.25" customHeight="1">
      <c r="H559" s="60">
        <v>25</v>
      </c>
      <c r="I559" s="60">
        <v>612</v>
      </c>
      <c r="J559" s="58" t="s">
        <v>614</v>
      </c>
    </row>
    <row r="560" spans="8:10" ht="17.25" customHeight="1">
      <c r="H560" s="60">
        <v>26</v>
      </c>
      <c r="I560" s="60">
        <v>624</v>
      </c>
      <c r="J560" s="58" t="s">
        <v>615</v>
      </c>
    </row>
    <row r="561" spans="8:10" ht="17.25" customHeight="1">
      <c r="H561" s="60">
        <v>27</v>
      </c>
      <c r="I561" s="60">
        <v>633</v>
      </c>
      <c r="J561" s="58" t="s">
        <v>616</v>
      </c>
    </row>
    <row r="562" spans="8:10" ht="17.25" customHeight="1">
      <c r="H562" s="60">
        <v>28</v>
      </c>
      <c r="I562" s="60">
        <v>634</v>
      </c>
      <c r="J562" s="58" t="s">
        <v>617</v>
      </c>
    </row>
    <row r="563" spans="8:10" ht="17.25" customHeight="1">
      <c r="H563" s="60">
        <v>29</v>
      </c>
      <c r="I563" s="60">
        <v>635</v>
      </c>
      <c r="J563" s="58" t="s">
        <v>618</v>
      </c>
    </row>
    <row r="564" spans="8:10" ht="17.25" customHeight="1">
      <c r="H564" s="64" t="s">
        <v>619</v>
      </c>
      <c r="I564" s="64"/>
      <c r="J564" s="64"/>
    </row>
    <row r="565" spans="8:10" ht="17.25" customHeight="1">
      <c r="H565" s="60">
        <v>1</v>
      </c>
      <c r="I565" s="60">
        <v>8</v>
      </c>
      <c r="J565" s="58" t="s">
        <v>620</v>
      </c>
    </row>
    <row r="566" spans="8:10" ht="17.25" customHeight="1">
      <c r="H566" s="60">
        <v>2</v>
      </c>
      <c r="I566" s="60">
        <v>103</v>
      </c>
      <c r="J566" s="58" t="s">
        <v>621</v>
      </c>
    </row>
    <row r="567" spans="8:10" ht="17.25" customHeight="1">
      <c r="H567" s="60">
        <v>3</v>
      </c>
      <c r="I567" s="60">
        <v>132</v>
      </c>
      <c r="J567" s="58" t="s">
        <v>622</v>
      </c>
    </row>
    <row r="568" spans="8:10" ht="17.25" customHeight="1">
      <c r="H568" s="60">
        <v>4</v>
      </c>
      <c r="I568" s="60">
        <v>183</v>
      </c>
      <c r="J568" s="58" t="s">
        <v>623</v>
      </c>
    </row>
    <row r="569" spans="8:10" ht="17.25" customHeight="1">
      <c r="H569" s="60">
        <v>5</v>
      </c>
      <c r="I569" s="60">
        <v>260</v>
      </c>
      <c r="J569" s="58" t="s">
        <v>624</v>
      </c>
    </row>
    <row r="570" spans="8:10" ht="17.25" customHeight="1">
      <c r="H570" s="60">
        <v>6</v>
      </c>
      <c r="I570" s="60">
        <v>293</v>
      </c>
      <c r="J570" s="58" t="s">
        <v>625</v>
      </c>
    </row>
    <row r="571" spans="8:10" ht="17.25" customHeight="1">
      <c r="H571" s="60">
        <v>7</v>
      </c>
      <c r="I571" s="60">
        <v>379</v>
      </c>
      <c r="J571" s="58" t="s">
        <v>626</v>
      </c>
    </row>
    <row r="572" spans="8:10" ht="17.25" customHeight="1">
      <c r="H572" s="60">
        <v>8</v>
      </c>
      <c r="I572" s="60">
        <v>417</v>
      </c>
      <c r="J572" s="58" t="s">
        <v>627</v>
      </c>
    </row>
    <row r="573" spans="8:10" ht="17.25" customHeight="1">
      <c r="H573" s="60">
        <v>9</v>
      </c>
      <c r="I573" s="60">
        <v>432</v>
      </c>
      <c r="J573" s="58" t="s">
        <v>628</v>
      </c>
    </row>
    <row r="574" spans="8:10" ht="17.25" customHeight="1">
      <c r="H574" s="60">
        <v>10</v>
      </c>
      <c r="I574" s="60">
        <v>446</v>
      </c>
      <c r="J574" s="58" t="s">
        <v>629</v>
      </c>
    </row>
    <row r="575" spans="8:10" ht="17.25" customHeight="1">
      <c r="H575" s="60">
        <v>11</v>
      </c>
      <c r="I575" s="60">
        <v>465</v>
      </c>
      <c r="J575" s="58" t="s">
        <v>630</v>
      </c>
    </row>
    <row r="576" spans="8:10" ht="17.25" customHeight="1">
      <c r="H576" s="60">
        <v>12</v>
      </c>
      <c r="I576" s="60">
        <v>468</v>
      </c>
      <c r="J576" s="58" t="s">
        <v>631</v>
      </c>
    </row>
    <row r="577" spans="8:10" ht="17.25" customHeight="1">
      <c r="H577" s="60">
        <v>13</v>
      </c>
      <c r="I577" s="60">
        <v>482</v>
      </c>
      <c r="J577" s="58" t="s">
        <v>632</v>
      </c>
    </row>
    <row r="578" spans="8:10" ht="17.25" customHeight="1">
      <c r="H578" s="60">
        <v>14</v>
      </c>
      <c r="I578" s="60">
        <v>499</v>
      </c>
      <c r="J578" s="58" t="s">
        <v>633</v>
      </c>
    </row>
    <row r="579" spans="8:10" ht="17.25" customHeight="1">
      <c r="H579" s="60">
        <v>15</v>
      </c>
      <c r="I579" s="60">
        <v>513</v>
      </c>
      <c r="J579" s="58" t="s">
        <v>634</v>
      </c>
    </row>
    <row r="580" spans="8:10" ht="17.25" customHeight="1">
      <c r="H580" s="60">
        <v>16</v>
      </c>
      <c r="I580" s="60">
        <v>536</v>
      </c>
      <c r="J580" s="58" t="s">
        <v>635</v>
      </c>
    </row>
    <row r="581" spans="8:10" ht="17.25" customHeight="1">
      <c r="H581" s="60">
        <v>17</v>
      </c>
      <c r="I581" s="60">
        <v>554</v>
      </c>
      <c r="J581" s="58" t="s">
        <v>636</v>
      </c>
    </row>
    <row r="582" spans="8:10" ht="17.25" customHeight="1">
      <c r="H582" s="60">
        <v>18</v>
      </c>
      <c r="I582" s="60">
        <v>615</v>
      </c>
      <c r="J582" s="58" t="s">
        <v>637</v>
      </c>
    </row>
    <row r="583" spans="8:10" ht="17.25" customHeight="1">
      <c r="H583" s="60">
        <v>19</v>
      </c>
      <c r="I583" s="60">
        <v>621</v>
      </c>
      <c r="J583" s="58" t="s">
        <v>638</v>
      </c>
    </row>
    <row r="584" spans="8:10" ht="17.25" customHeight="1">
      <c r="H584" s="60">
        <v>20</v>
      </c>
      <c r="I584" s="60">
        <v>622</v>
      </c>
      <c r="J584" s="58" t="s">
        <v>639</v>
      </c>
    </row>
    <row r="585" spans="8:10" ht="17.25" customHeight="1">
      <c r="H585" s="60">
        <v>21</v>
      </c>
      <c r="I585" s="60">
        <v>626</v>
      </c>
      <c r="J585" s="58" t="s">
        <v>640</v>
      </c>
    </row>
    <row r="586" spans="8:10" ht="17.25" customHeight="1">
      <c r="H586" s="60">
        <v>22</v>
      </c>
      <c r="I586" s="60">
        <v>627</v>
      </c>
      <c r="J586" s="58" t="s">
        <v>641</v>
      </c>
    </row>
    <row r="587" spans="8:10" ht="17.25" customHeight="1">
      <c r="H587" s="60">
        <v>23</v>
      </c>
      <c r="I587" s="60">
        <v>630</v>
      </c>
      <c r="J587" s="58" t="s">
        <v>642</v>
      </c>
    </row>
    <row r="588" spans="8:10" ht="17.25" customHeight="1">
      <c r="H588" s="60">
        <v>24</v>
      </c>
      <c r="I588" s="60">
        <v>727</v>
      </c>
      <c r="J588" s="58" t="s">
        <v>643</v>
      </c>
    </row>
    <row r="589" spans="8:10" ht="17.25" customHeight="1">
      <c r="H589" s="60">
        <v>25</v>
      </c>
      <c r="I589" s="60">
        <v>741</v>
      </c>
      <c r="J589" s="58" t="s">
        <v>644</v>
      </c>
    </row>
    <row r="590" spans="8:10" ht="17.25" customHeight="1">
      <c r="H590" s="60">
        <v>26</v>
      </c>
      <c r="I590" s="60">
        <v>774</v>
      </c>
      <c r="J590" s="58" t="s">
        <v>645</v>
      </c>
    </row>
    <row r="591" spans="8:10" ht="17.25" customHeight="1">
      <c r="H591" s="60">
        <v>27</v>
      </c>
      <c r="I591" s="60">
        <v>791</v>
      </c>
      <c r="J591" s="58" t="s">
        <v>646</v>
      </c>
    </row>
    <row r="592" spans="8:10" ht="17.25" customHeight="1">
      <c r="H592" s="60">
        <v>28</v>
      </c>
      <c r="I592" s="60">
        <v>792</v>
      </c>
      <c r="J592" s="58" t="s">
        <v>647</v>
      </c>
    </row>
    <row r="593" spans="8:10" ht="17.25" customHeight="1">
      <c r="H593" s="60">
        <v>29</v>
      </c>
      <c r="I593" s="60">
        <v>829</v>
      </c>
      <c r="J593" s="58" t="s">
        <v>648</v>
      </c>
    </row>
    <row r="594" spans="8:10" ht="17.25" customHeight="1">
      <c r="H594" s="60">
        <v>30</v>
      </c>
      <c r="I594" s="60">
        <v>999</v>
      </c>
      <c r="J594" s="58" t="s">
        <v>649</v>
      </c>
    </row>
    <row r="595" spans="8:10" ht="17.25" customHeight="1">
      <c r="H595" s="60">
        <v>31</v>
      </c>
      <c r="I595" s="60">
        <v>1019</v>
      </c>
      <c r="J595" s="58" t="s">
        <v>650</v>
      </c>
    </row>
    <row r="596" spans="8:10" ht="17.25" customHeight="1">
      <c r="H596" s="64" t="s">
        <v>651</v>
      </c>
      <c r="I596" s="64"/>
      <c r="J596" s="64"/>
    </row>
    <row r="597" spans="8:10" ht="17.25" customHeight="1">
      <c r="H597" s="60">
        <v>1</v>
      </c>
      <c r="I597" s="60">
        <v>261</v>
      </c>
      <c r="J597" s="58" t="s">
        <v>652</v>
      </c>
    </row>
    <row r="598" spans="8:10" ht="17.25" customHeight="1">
      <c r="H598" s="60">
        <v>2</v>
      </c>
      <c r="I598" s="60">
        <v>268</v>
      </c>
      <c r="J598" s="58" t="s">
        <v>653</v>
      </c>
    </row>
    <row r="599" spans="8:10" ht="17.25" customHeight="1">
      <c r="H599" s="60">
        <v>3</v>
      </c>
      <c r="I599" s="60">
        <v>324</v>
      </c>
      <c r="J599" s="58" t="s">
        <v>654</v>
      </c>
    </row>
    <row r="600" spans="8:10" ht="17.25" customHeight="1">
      <c r="H600" s="60">
        <v>4</v>
      </c>
      <c r="I600" s="60">
        <v>419</v>
      </c>
      <c r="J600" s="58" t="s">
        <v>655</v>
      </c>
    </row>
    <row r="601" spans="8:10" ht="17.25" customHeight="1">
      <c r="H601" s="60">
        <v>5</v>
      </c>
      <c r="I601" s="60">
        <v>427</v>
      </c>
      <c r="J601" s="58" t="s">
        <v>656</v>
      </c>
    </row>
    <row r="602" spans="8:10" ht="17.25" customHeight="1">
      <c r="H602" s="60">
        <v>6</v>
      </c>
      <c r="I602" s="60">
        <v>440</v>
      </c>
      <c r="J602" s="58" t="s">
        <v>657</v>
      </c>
    </row>
    <row r="603" spans="8:10" ht="17.25" customHeight="1">
      <c r="H603" s="60">
        <v>7</v>
      </c>
      <c r="I603" s="60">
        <v>441</v>
      </c>
      <c r="J603" s="58" t="s">
        <v>658</v>
      </c>
    </row>
    <row r="604" spans="8:10" ht="17.25" customHeight="1">
      <c r="H604" s="60">
        <v>8</v>
      </c>
      <c r="I604" s="60">
        <v>454</v>
      </c>
      <c r="J604" s="58" t="s">
        <v>659</v>
      </c>
    </row>
    <row r="605" spans="8:10" ht="17.25" customHeight="1">
      <c r="H605" s="60">
        <v>9</v>
      </c>
      <c r="I605" s="60">
        <v>502</v>
      </c>
      <c r="J605" s="58" t="s">
        <v>660</v>
      </c>
    </row>
    <row r="606" spans="8:10" ht="17.25" customHeight="1">
      <c r="H606" s="60">
        <v>10</v>
      </c>
      <c r="I606" s="60">
        <v>509</v>
      </c>
      <c r="J606" s="58" t="s">
        <v>661</v>
      </c>
    </row>
    <row r="607" spans="8:10" ht="17.25" customHeight="1">
      <c r="H607" s="60">
        <v>11</v>
      </c>
      <c r="I607" s="60">
        <v>518</v>
      </c>
      <c r="J607" s="58" t="s">
        <v>662</v>
      </c>
    </row>
    <row r="608" spans="8:10" ht="17.25" customHeight="1">
      <c r="H608" s="60">
        <v>12</v>
      </c>
      <c r="I608" s="60">
        <v>525</v>
      </c>
      <c r="J608" s="58" t="s">
        <v>663</v>
      </c>
    </row>
    <row r="609" spans="8:10" ht="17.25" customHeight="1">
      <c r="H609" s="60">
        <v>13</v>
      </c>
      <c r="I609" s="60">
        <v>527</v>
      </c>
      <c r="J609" s="58" t="s">
        <v>664</v>
      </c>
    </row>
    <row r="610" spans="8:10" ht="17.25" customHeight="1">
      <c r="H610" s="60">
        <v>14</v>
      </c>
      <c r="I610" s="60">
        <v>539</v>
      </c>
      <c r="J610" s="58" t="s">
        <v>665</v>
      </c>
    </row>
    <row r="611" spans="8:10" ht="17.25" customHeight="1">
      <c r="H611" s="60">
        <v>15</v>
      </c>
      <c r="I611" s="60">
        <v>560</v>
      </c>
      <c r="J611" s="58" t="s">
        <v>666</v>
      </c>
    </row>
    <row r="612" spans="8:10" ht="17.25" customHeight="1">
      <c r="H612" s="60">
        <v>16</v>
      </c>
      <c r="I612" s="60">
        <v>572</v>
      </c>
      <c r="J612" s="58" t="s">
        <v>667</v>
      </c>
    </row>
    <row r="613" spans="8:10" ht="17.25" customHeight="1">
      <c r="H613" s="60">
        <v>17</v>
      </c>
      <c r="I613" s="60">
        <v>619</v>
      </c>
      <c r="J613" s="58" t="s">
        <v>668</v>
      </c>
    </row>
    <row r="614" spans="8:10" ht="17.25" customHeight="1">
      <c r="H614" s="60">
        <v>18</v>
      </c>
      <c r="I614" s="60">
        <v>620</v>
      </c>
      <c r="J614" s="58" t="s">
        <v>669</v>
      </c>
    </row>
    <row r="615" spans="8:10" ht="17.25" customHeight="1">
      <c r="H615" s="60">
        <v>19</v>
      </c>
      <c r="I615" s="60">
        <v>623</v>
      </c>
      <c r="J615" s="58" t="s">
        <v>670</v>
      </c>
    </row>
    <row r="616" spans="8:10" ht="17.25" customHeight="1">
      <c r="H616" s="60">
        <v>20</v>
      </c>
      <c r="I616" s="60">
        <v>631</v>
      </c>
      <c r="J616" s="58" t="s">
        <v>671</v>
      </c>
    </row>
    <row r="617" spans="8:10" ht="17.25" customHeight="1">
      <c r="H617" s="60">
        <v>21</v>
      </c>
      <c r="I617" s="60">
        <v>641</v>
      </c>
      <c r="J617" s="58" t="s">
        <v>672</v>
      </c>
    </row>
    <row r="618" spans="8:10" ht="17.25" customHeight="1">
      <c r="H618" s="60">
        <v>22</v>
      </c>
      <c r="I618" s="60">
        <v>687</v>
      </c>
      <c r="J618" s="58" t="s">
        <v>673</v>
      </c>
    </row>
    <row r="619" spans="8:10" ht="17.25" customHeight="1">
      <c r="H619" s="60">
        <v>23</v>
      </c>
      <c r="I619" s="60">
        <v>695</v>
      </c>
      <c r="J619" s="58" t="s">
        <v>674</v>
      </c>
    </row>
    <row r="620" spans="8:10" ht="17.25" customHeight="1">
      <c r="H620" s="60">
        <v>24</v>
      </c>
      <c r="I620" s="60">
        <v>701</v>
      </c>
      <c r="J620" s="58" t="s">
        <v>675</v>
      </c>
    </row>
    <row r="621" spans="8:10" ht="17.25" customHeight="1">
      <c r="H621" s="60">
        <v>25</v>
      </c>
      <c r="I621" s="60">
        <v>705</v>
      </c>
      <c r="J621" s="58" t="s">
        <v>676</v>
      </c>
    </row>
    <row r="622" spans="8:10" ht="17.25" customHeight="1">
      <c r="H622" s="60">
        <v>26</v>
      </c>
      <c r="I622" s="60">
        <v>733</v>
      </c>
      <c r="J622" s="58" t="s">
        <v>677</v>
      </c>
    </row>
    <row r="623" spans="8:10" ht="17.25" customHeight="1">
      <c r="H623" s="60">
        <v>27</v>
      </c>
      <c r="I623" s="60">
        <v>769</v>
      </c>
      <c r="J623" s="58" t="s">
        <v>678</v>
      </c>
    </row>
    <row r="624" spans="8:10" ht="17.25" customHeight="1">
      <c r="H624" s="60">
        <v>28</v>
      </c>
      <c r="I624" s="60">
        <v>771</v>
      </c>
      <c r="J624" s="58" t="s">
        <v>679</v>
      </c>
    </row>
    <row r="625" spans="8:10" ht="17.25" customHeight="1">
      <c r="H625" s="60">
        <v>29</v>
      </c>
      <c r="I625" s="60">
        <v>772</v>
      </c>
      <c r="J625" s="58" t="s">
        <v>680</v>
      </c>
    </row>
    <row r="626" spans="8:10" ht="17.25" customHeight="1">
      <c r="H626" s="60">
        <v>30</v>
      </c>
      <c r="I626" s="60">
        <v>790</v>
      </c>
      <c r="J626" s="58" t="s">
        <v>681</v>
      </c>
    </row>
    <row r="627" spans="8:10" ht="17.25" customHeight="1">
      <c r="H627" s="60">
        <v>31</v>
      </c>
      <c r="I627" s="60">
        <v>806</v>
      </c>
      <c r="J627" s="58" t="s">
        <v>682</v>
      </c>
    </row>
    <row r="628" spans="8:10" ht="17.25" customHeight="1">
      <c r="H628" s="60">
        <v>32</v>
      </c>
      <c r="I628" s="60">
        <v>809</v>
      </c>
      <c r="J628" s="58" t="s">
        <v>683</v>
      </c>
    </row>
    <row r="629" spans="8:10" ht="17.25" customHeight="1">
      <c r="H629" s="64" t="s">
        <v>684</v>
      </c>
      <c r="I629" s="64"/>
      <c r="J629" s="64"/>
    </row>
    <row r="630" spans="8:10" ht="17.25" customHeight="1">
      <c r="H630" s="60">
        <v>1</v>
      </c>
      <c r="I630" s="60">
        <v>11</v>
      </c>
      <c r="J630" s="58" t="s">
        <v>685</v>
      </c>
    </row>
    <row r="631" spans="8:10" ht="17.25" customHeight="1">
      <c r="H631" s="60">
        <v>2</v>
      </c>
      <c r="I631" s="60">
        <v>249</v>
      </c>
      <c r="J631" s="58" t="s">
        <v>686</v>
      </c>
    </row>
    <row r="632" spans="8:10" ht="17.25" customHeight="1">
      <c r="H632" s="60">
        <v>3</v>
      </c>
      <c r="I632" s="60">
        <v>277</v>
      </c>
      <c r="J632" s="58" t="s">
        <v>687</v>
      </c>
    </row>
    <row r="633" spans="8:10" ht="17.25" customHeight="1">
      <c r="H633" s="60">
        <v>4</v>
      </c>
      <c r="I633" s="60">
        <v>287</v>
      </c>
      <c r="J633" s="58" t="s">
        <v>688</v>
      </c>
    </row>
    <row r="634" spans="8:10" ht="17.25" customHeight="1">
      <c r="H634" s="60">
        <v>5</v>
      </c>
      <c r="I634" s="60">
        <v>304</v>
      </c>
      <c r="J634" s="58" t="s">
        <v>689</v>
      </c>
    </row>
    <row r="635" spans="8:10" ht="17.25" customHeight="1">
      <c r="H635" s="60">
        <v>6</v>
      </c>
      <c r="I635" s="60">
        <v>428</v>
      </c>
      <c r="J635" s="58" t="s">
        <v>690</v>
      </c>
    </row>
    <row r="636" spans="8:10" ht="17.25" customHeight="1">
      <c r="H636" s="60">
        <v>7</v>
      </c>
      <c r="I636" s="60">
        <v>445</v>
      </c>
      <c r="J636" s="58" t="s">
        <v>691</v>
      </c>
    </row>
    <row r="637" spans="8:10" ht="17.25" customHeight="1">
      <c r="H637" s="60">
        <v>8</v>
      </c>
      <c r="I637" s="60">
        <v>447</v>
      </c>
      <c r="J637" s="58" t="s">
        <v>692</v>
      </c>
    </row>
    <row r="638" spans="8:10" ht="17.25" customHeight="1">
      <c r="H638" s="60">
        <v>9</v>
      </c>
      <c r="I638" s="60">
        <v>484</v>
      </c>
      <c r="J638" s="58" t="s">
        <v>693</v>
      </c>
    </row>
    <row r="639" spans="8:10" ht="17.25" customHeight="1">
      <c r="H639" s="60">
        <v>10</v>
      </c>
      <c r="I639" s="60">
        <v>505</v>
      </c>
      <c r="J639" s="58" t="s">
        <v>694</v>
      </c>
    </row>
    <row r="640" spans="8:10" ht="17.25" customHeight="1">
      <c r="H640" s="60">
        <v>11</v>
      </c>
      <c r="I640" s="60">
        <v>517</v>
      </c>
      <c r="J640" s="58" t="s">
        <v>695</v>
      </c>
    </row>
    <row r="641" spans="8:10" ht="17.25" customHeight="1">
      <c r="H641" s="60">
        <v>12</v>
      </c>
      <c r="I641" s="60">
        <v>520</v>
      </c>
      <c r="J641" s="58" t="s">
        <v>696</v>
      </c>
    </row>
    <row r="642" spans="8:10" ht="17.25" customHeight="1">
      <c r="H642" s="60">
        <v>13</v>
      </c>
      <c r="I642" s="60">
        <v>541</v>
      </c>
      <c r="J642" s="58" t="s">
        <v>697</v>
      </c>
    </row>
    <row r="643" spans="8:10" ht="17.25" customHeight="1">
      <c r="H643" s="60">
        <v>14</v>
      </c>
      <c r="I643" s="60">
        <v>561</v>
      </c>
      <c r="J643" s="58" t="s">
        <v>698</v>
      </c>
    </row>
    <row r="644" spans="8:10" ht="17.25" customHeight="1">
      <c r="H644" s="60">
        <v>15</v>
      </c>
      <c r="I644" s="60">
        <v>562</v>
      </c>
      <c r="J644" s="58" t="s">
        <v>699</v>
      </c>
    </row>
    <row r="645" spans="8:10" ht="17.25" customHeight="1">
      <c r="H645" s="60">
        <v>16</v>
      </c>
      <c r="I645" s="60">
        <v>594</v>
      </c>
      <c r="J645" s="58" t="s">
        <v>700</v>
      </c>
    </row>
    <row r="646" spans="8:10" ht="17.25" customHeight="1">
      <c r="H646" s="60">
        <v>17</v>
      </c>
      <c r="I646" s="60">
        <v>598</v>
      </c>
      <c r="J646" s="58" t="s">
        <v>701</v>
      </c>
    </row>
    <row r="647" spans="8:10" ht="17.25" customHeight="1">
      <c r="H647" s="60">
        <v>18</v>
      </c>
      <c r="I647" s="60">
        <v>602</v>
      </c>
      <c r="J647" s="58" t="s">
        <v>702</v>
      </c>
    </row>
    <row r="648" spans="8:10" ht="17.25" customHeight="1">
      <c r="H648" s="60">
        <v>19</v>
      </c>
      <c r="I648" s="60">
        <v>608</v>
      </c>
      <c r="J648" s="58" t="s">
        <v>703</v>
      </c>
    </row>
    <row r="649" spans="8:10" ht="17.25" customHeight="1">
      <c r="H649" s="60">
        <v>20</v>
      </c>
      <c r="I649" s="60">
        <v>609</v>
      </c>
      <c r="J649" s="58" t="s">
        <v>704</v>
      </c>
    </row>
    <row r="650" spans="8:10" ht="17.25" customHeight="1">
      <c r="H650" s="60">
        <v>21</v>
      </c>
      <c r="I650" s="60">
        <v>613</v>
      </c>
      <c r="J650" s="58" t="s">
        <v>705</v>
      </c>
    </row>
    <row r="651" spans="8:10" ht="17.25" customHeight="1">
      <c r="H651" s="60">
        <v>22</v>
      </c>
      <c r="I651" s="60">
        <v>618</v>
      </c>
      <c r="J651" s="58" t="s">
        <v>706</v>
      </c>
    </row>
    <row r="652" spans="8:10" ht="17.25" customHeight="1">
      <c r="H652" s="60">
        <v>23</v>
      </c>
      <c r="I652" s="60">
        <v>639</v>
      </c>
      <c r="J652" s="58" t="s">
        <v>707</v>
      </c>
    </row>
    <row r="653" spans="8:10" ht="17.25" customHeight="1">
      <c r="H653" s="60">
        <v>24</v>
      </c>
      <c r="I653" s="60">
        <v>649</v>
      </c>
      <c r="J653" s="58" t="s">
        <v>708</v>
      </c>
    </row>
    <row r="654" spans="8:10" ht="17.25" customHeight="1">
      <c r="H654" s="60">
        <v>25</v>
      </c>
      <c r="I654" s="60">
        <v>651</v>
      </c>
      <c r="J654" s="58" t="s">
        <v>709</v>
      </c>
    </row>
    <row r="655" spans="8:10" ht="17.25" customHeight="1">
      <c r="H655" s="60">
        <v>26</v>
      </c>
      <c r="I655" s="60">
        <v>703</v>
      </c>
      <c r="J655" s="58" t="s">
        <v>710</v>
      </c>
    </row>
    <row r="656" spans="8:10" ht="17.25" customHeight="1">
      <c r="H656" s="60">
        <v>27</v>
      </c>
      <c r="I656" s="60">
        <v>708</v>
      </c>
      <c r="J656" s="58" t="s">
        <v>711</v>
      </c>
    </row>
    <row r="657" spans="8:10" ht="17.25" customHeight="1">
      <c r="H657" s="60">
        <v>28</v>
      </c>
      <c r="I657" s="60">
        <v>717</v>
      </c>
      <c r="J657" s="58" t="s">
        <v>712</v>
      </c>
    </row>
    <row r="658" spans="8:10" ht="17.25" customHeight="1">
      <c r="H658" s="60">
        <v>29</v>
      </c>
      <c r="I658" s="60">
        <v>728</v>
      </c>
      <c r="J658" s="58" t="s">
        <v>713</v>
      </c>
    </row>
    <row r="659" spans="8:10" ht="17.25" customHeight="1">
      <c r="H659" s="60">
        <v>30</v>
      </c>
      <c r="I659" s="60">
        <v>782</v>
      </c>
      <c r="J659" s="58" t="s">
        <v>714</v>
      </c>
    </row>
    <row r="660" spans="8:10" ht="17.25" customHeight="1">
      <c r="H660" s="60">
        <v>31</v>
      </c>
      <c r="I660" s="60">
        <v>793</v>
      </c>
      <c r="J660" s="58" t="s">
        <v>715</v>
      </c>
    </row>
    <row r="661" spans="8:10" ht="17.25" customHeight="1">
      <c r="H661" s="60">
        <v>32</v>
      </c>
      <c r="I661" s="60">
        <v>801</v>
      </c>
      <c r="J661" s="58" t="s">
        <v>716</v>
      </c>
    </row>
    <row r="662" spans="8:10" ht="17.25" customHeight="1">
      <c r="H662" s="60">
        <v>33</v>
      </c>
      <c r="I662" s="60">
        <v>802</v>
      </c>
      <c r="J662" s="58" t="s">
        <v>717</v>
      </c>
    </row>
    <row r="663" spans="8:10" ht="17.25" customHeight="1">
      <c r="H663" s="64" t="s">
        <v>718</v>
      </c>
      <c r="I663" s="64"/>
      <c r="J663" s="64"/>
    </row>
    <row r="664" spans="8:10" ht="17.25" customHeight="1">
      <c r="H664" s="60">
        <v>1</v>
      </c>
      <c r="I664" s="60">
        <v>376</v>
      </c>
      <c r="J664" s="58" t="s">
        <v>719</v>
      </c>
    </row>
    <row r="665" spans="8:10" ht="17.25" customHeight="1">
      <c r="H665" s="60">
        <v>2</v>
      </c>
      <c r="I665" s="60">
        <v>459</v>
      </c>
      <c r="J665" s="58" t="s">
        <v>720</v>
      </c>
    </row>
    <row r="666" spans="8:10" ht="17.25" customHeight="1">
      <c r="H666" s="60">
        <v>3</v>
      </c>
      <c r="I666" s="60">
        <v>466</v>
      </c>
      <c r="J666" s="58" t="s">
        <v>721</v>
      </c>
    </row>
    <row r="667" spans="8:10" ht="17.25" customHeight="1">
      <c r="H667" s="60">
        <v>4</v>
      </c>
      <c r="I667" s="60">
        <v>472</v>
      </c>
      <c r="J667" s="58" t="s">
        <v>722</v>
      </c>
    </row>
    <row r="668" spans="8:10" ht="17.25" customHeight="1">
      <c r="H668" s="60">
        <v>5</v>
      </c>
      <c r="I668" s="60">
        <v>485</v>
      </c>
      <c r="J668" s="58" t="s">
        <v>723</v>
      </c>
    </row>
    <row r="669" spans="8:10" ht="17.25" customHeight="1">
      <c r="H669" s="60">
        <v>6</v>
      </c>
      <c r="I669" s="60">
        <v>493</v>
      </c>
      <c r="J669" s="58" t="s">
        <v>724</v>
      </c>
    </row>
    <row r="670" spans="8:10" ht="17.25" customHeight="1">
      <c r="H670" s="60">
        <v>7</v>
      </c>
      <c r="I670" s="60">
        <v>569</v>
      </c>
      <c r="J670" s="58" t="s">
        <v>725</v>
      </c>
    </row>
    <row r="671" spans="8:10" ht="17.25" customHeight="1">
      <c r="H671" s="60">
        <v>8</v>
      </c>
      <c r="I671" s="60">
        <v>588</v>
      </c>
      <c r="J671" s="58" t="s">
        <v>726</v>
      </c>
    </row>
    <row r="672" spans="8:10" ht="17.25" customHeight="1">
      <c r="H672" s="60">
        <v>9</v>
      </c>
      <c r="I672" s="60">
        <v>603</v>
      </c>
      <c r="J672" s="58" t="s">
        <v>727</v>
      </c>
    </row>
    <row r="673" spans="8:10" ht="17.25" customHeight="1">
      <c r="H673" s="60">
        <v>10</v>
      </c>
      <c r="I673" s="60">
        <v>616</v>
      </c>
      <c r="J673" s="58" t="s">
        <v>728</v>
      </c>
    </row>
    <row r="674" spans="8:10" ht="17.25" customHeight="1">
      <c r="H674" s="60">
        <v>11</v>
      </c>
      <c r="I674" s="60">
        <v>661</v>
      </c>
      <c r="J674" s="58" t="s">
        <v>729</v>
      </c>
    </row>
    <row r="675" spans="8:10" ht="17.25" customHeight="1">
      <c r="H675" s="60">
        <v>12</v>
      </c>
      <c r="I675" s="60">
        <v>686</v>
      </c>
      <c r="J675" s="58" t="s">
        <v>730</v>
      </c>
    </row>
    <row r="676" spans="8:10" ht="17.25" customHeight="1">
      <c r="H676" s="60">
        <v>13</v>
      </c>
      <c r="I676" s="60">
        <v>746</v>
      </c>
      <c r="J676" s="58" t="s">
        <v>731</v>
      </c>
    </row>
    <row r="677" spans="8:10" ht="17.25" customHeight="1">
      <c r="H677" s="60">
        <v>14</v>
      </c>
      <c r="I677" s="60">
        <v>762</v>
      </c>
      <c r="J677" s="58" t="s">
        <v>732</v>
      </c>
    </row>
    <row r="678" spans="8:10" ht="17.25" customHeight="1">
      <c r="H678" s="60">
        <v>15</v>
      </c>
      <c r="I678" s="60">
        <v>819</v>
      </c>
      <c r="J678" s="58" t="s">
        <v>733</v>
      </c>
    </row>
    <row r="679" spans="8:10" ht="17.25" customHeight="1">
      <c r="H679" s="60">
        <v>16</v>
      </c>
      <c r="I679" s="60">
        <v>839</v>
      </c>
      <c r="J679" s="58" t="s">
        <v>734</v>
      </c>
    </row>
    <row r="680" spans="8:10" ht="17.25" customHeight="1">
      <c r="H680" s="60">
        <v>17</v>
      </c>
      <c r="I680" s="60">
        <v>863</v>
      </c>
      <c r="J680" s="58" t="s">
        <v>735</v>
      </c>
    </row>
    <row r="681" spans="8:10" ht="17.25" customHeight="1">
      <c r="H681" s="60">
        <v>18</v>
      </c>
      <c r="I681" s="60">
        <v>872</v>
      </c>
      <c r="J681" s="58" t="s">
        <v>736</v>
      </c>
    </row>
    <row r="682" spans="8:10" ht="17.25" customHeight="1">
      <c r="H682" s="60">
        <v>19</v>
      </c>
      <c r="I682" s="60">
        <v>881</v>
      </c>
      <c r="J682" s="58" t="s">
        <v>737</v>
      </c>
    </row>
    <row r="683" spans="8:10" ht="17.25" customHeight="1">
      <c r="H683" s="60">
        <v>20</v>
      </c>
      <c r="I683" s="60">
        <v>906</v>
      </c>
      <c r="J683" s="58" t="s">
        <v>738</v>
      </c>
    </row>
    <row r="684" spans="8:10" ht="17.25" customHeight="1">
      <c r="H684" s="60">
        <v>21</v>
      </c>
      <c r="I684" s="60">
        <v>944</v>
      </c>
      <c r="J684" s="58" t="s">
        <v>739</v>
      </c>
    </row>
    <row r="685" spans="8:10" ht="17.25" customHeight="1">
      <c r="H685" s="60">
        <v>22</v>
      </c>
      <c r="I685" s="60">
        <v>1052</v>
      </c>
      <c r="J685" s="58" t="s">
        <v>740</v>
      </c>
    </row>
    <row r="686" spans="8:10" ht="17.25" customHeight="1">
      <c r="H686" s="60">
        <v>23</v>
      </c>
      <c r="I686" s="60">
        <v>1054</v>
      </c>
      <c r="J686" s="58" t="s">
        <v>741</v>
      </c>
    </row>
    <row r="687" spans="8:10" ht="17.25" customHeight="1">
      <c r="H687" s="60">
        <v>24</v>
      </c>
      <c r="I687" s="60">
        <v>1063</v>
      </c>
      <c r="J687" s="58" t="s">
        <v>742</v>
      </c>
    </row>
    <row r="688" spans="8:10" ht="17.25" customHeight="1">
      <c r="H688" s="64" t="s">
        <v>743</v>
      </c>
      <c r="I688" s="64"/>
      <c r="J688" s="64"/>
    </row>
    <row r="689" spans="8:10" ht="17.25" customHeight="1">
      <c r="H689" s="60">
        <v>1</v>
      </c>
      <c r="I689" s="60">
        <v>97</v>
      </c>
      <c r="J689" s="58" t="s">
        <v>744</v>
      </c>
    </row>
    <row r="690" spans="8:10" ht="17.25" customHeight="1">
      <c r="H690" s="60">
        <v>2</v>
      </c>
      <c r="I690" s="60">
        <v>107</v>
      </c>
      <c r="J690" s="58" t="s">
        <v>745</v>
      </c>
    </row>
    <row r="691" spans="8:10" ht="17.25" customHeight="1">
      <c r="H691" s="60">
        <v>3</v>
      </c>
      <c r="I691" s="60">
        <v>314</v>
      </c>
      <c r="J691" s="58" t="s">
        <v>746</v>
      </c>
    </row>
    <row r="692" spans="8:10" ht="17.25" customHeight="1">
      <c r="H692" s="60">
        <v>4</v>
      </c>
      <c r="I692" s="60">
        <v>330</v>
      </c>
      <c r="J692" s="58" t="s">
        <v>747</v>
      </c>
    </row>
    <row r="693" spans="8:10" ht="17.25" customHeight="1">
      <c r="H693" s="60">
        <v>5</v>
      </c>
      <c r="I693" s="60">
        <v>467</v>
      </c>
      <c r="J693" s="58" t="s">
        <v>748</v>
      </c>
    </row>
    <row r="694" spans="8:10" ht="17.25" customHeight="1">
      <c r="H694" s="60">
        <v>6</v>
      </c>
      <c r="I694" s="60">
        <v>473</v>
      </c>
      <c r="J694" s="58" t="s">
        <v>749</v>
      </c>
    </row>
    <row r="695" spans="8:10" ht="17.25" customHeight="1">
      <c r="H695" s="60">
        <v>7</v>
      </c>
      <c r="I695" s="60">
        <v>488</v>
      </c>
      <c r="J695" s="58" t="s">
        <v>750</v>
      </c>
    </row>
    <row r="696" spans="8:10" ht="17.25" customHeight="1">
      <c r="H696" s="60">
        <v>8</v>
      </c>
      <c r="I696" s="60">
        <v>492</v>
      </c>
      <c r="J696" s="58" t="s">
        <v>751</v>
      </c>
    </row>
    <row r="697" spans="8:10" ht="17.25" customHeight="1">
      <c r="H697" s="60">
        <v>9</v>
      </c>
      <c r="I697" s="60">
        <v>530</v>
      </c>
      <c r="J697" s="58" t="s">
        <v>752</v>
      </c>
    </row>
    <row r="698" spans="8:10" ht="17.25" customHeight="1">
      <c r="H698" s="60">
        <v>10</v>
      </c>
      <c r="I698" s="60">
        <v>531</v>
      </c>
      <c r="J698" s="58" t="s">
        <v>753</v>
      </c>
    </row>
    <row r="699" spans="8:10" ht="17.25" customHeight="1">
      <c r="H699" s="60">
        <v>11</v>
      </c>
      <c r="I699" s="60">
        <v>575</v>
      </c>
      <c r="J699" s="58" t="s">
        <v>754</v>
      </c>
    </row>
    <row r="700" spans="8:10" ht="17.25" customHeight="1">
      <c r="H700" s="60">
        <v>12</v>
      </c>
      <c r="I700" s="60">
        <v>601</v>
      </c>
      <c r="J700" s="58" t="s">
        <v>755</v>
      </c>
    </row>
    <row r="701" spans="8:10" ht="17.25" customHeight="1">
      <c r="H701" s="60">
        <v>13</v>
      </c>
      <c r="I701" s="60">
        <v>604</v>
      </c>
      <c r="J701" s="58" t="s">
        <v>756</v>
      </c>
    </row>
    <row r="702" spans="8:10" ht="17.25" customHeight="1">
      <c r="H702" s="60">
        <v>14</v>
      </c>
      <c r="I702" s="60">
        <v>605</v>
      </c>
      <c r="J702" s="58" t="s">
        <v>757</v>
      </c>
    </row>
    <row r="703" spans="8:10" ht="17.25" customHeight="1">
      <c r="H703" s="60">
        <v>15</v>
      </c>
      <c r="I703" s="60">
        <v>643</v>
      </c>
      <c r="J703" s="58" t="s">
        <v>758</v>
      </c>
    </row>
    <row r="704" spans="8:10" ht="17.25" customHeight="1">
      <c r="H704" s="60">
        <v>16</v>
      </c>
      <c r="I704" s="60">
        <v>658</v>
      </c>
      <c r="J704" s="58" t="s">
        <v>759</v>
      </c>
    </row>
    <row r="705" spans="8:10" ht="17.25" customHeight="1">
      <c r="H705" s="60">
        <v>17</v>
      </c>
      <c r="I705" s="60">
        <v>677</v>
      </c>
      <c r="J705" s="58" t="s">
        <v>760</v>
      </c>
    </row>
    <row r="706" spans="8:10" ht="17.25" customHeight="1">
      <c r="H706" s="60">
        <v>18</v>
      </c>
      <c r="I706" s="60">
        <v>685</v>
      </c>
      <c r="J706" s="58" t="s">
        <v>761</v>
      </c>
    </row>
    <row r="707" spans="8:10" ht="17.25" customHeight="1">
      <c r="H707" s="60">
        <v>19</v>
      </c>
      <c r="I707" s="60">
        <v>710</v>
      </c>
      <c r="J707" s="58" t="s">
        <v>762</v>
      </c>
    </row>
    <row r="708" spans="8:10" ht="17.25" customHeight="1">
      <c r="H708" s="60">
        <v>20</v>
      </c>
      <c r="I708" s="60">
        <v>779</v>
      </c>
      <c r="J708" s="58" t="s">
        <v>763</v>
      </c>
    </row>
    <row r="709" spans="8:10" ht="17.25" customHeight="1">
      <c r="H709" s="60">
        <v>21</v>
      </c>
      <c r="I709" s="60">
        <v>781</v>
      </c>
      <c r="J709" s="58" t="s">
        <v>764</v>
      </c>
    </row>
    <row r="710" spans="8:10" ht="17.25" customHeight="1">
      <c r="H710" s="60">
        <v>22</v>
      </c>
      <c r="I710" s="60">
        <v>823</v>
      </c>
      <c r="J710" s="58" t="s">
        <v>765</v>
      </c>
    </row>
    <row r="711" spans="8:10" ht="17.25" customHeight="1">
      <c r="H711" s="60">
        <v>23</v>
      </c>
      <c r="I711" s="60">
        <v>827</v>
      </c>
      <c r="J711" s="58" t="s">
        <v>766</v>
      </c>
    </row>
    <row r="712" spans="8:10" ht="17.25" customHeight="1">
      <c r="H712" s="60">
        <v>24</v>
      </c>
      <c r="I712" s="60">
        <v>836</v>
      </c>
      <c r="J712" s="58" t="s">
        <v>767</v>
      </c>
    </row>
    <row r="713" spans="8:10" ht="17.25" customHeight="1">
      <c r="H713" s="60">
        <v>25</v>
      </c>
      <c r="I713" s="60">
        <v>874</v>
      </c>
      <c r="J713" s="58" t="s">
        <v>768</v>
      </c>
    </row>
    <row r="714" spans="8:10" ht="17.25" customHeight="1">
      <c r="H714" s="60">
        <v>26</v>
      </c>
      <c r="I714" s="60">
        <v>891</v>
      </c>
      <c r="J714" s="58" t="s">
        <v>769</v>
      </c>
    </row>
    <row r="715" spans="8:10" ht="17.25" customHeight="1">
      <c r="H715" s="60">
        <v>27</v>
      </c>
      <c r="I715" s="60">
        <v>893</v>
      </c>
      <c r="J715" s="58" t="s">
        <v>770</v>
      </c>
    </row>
    <row r="716" spans="8:10" ht="17.25" customHeight="1">
      <c r="H716" s="60">
        <v>28</v>
      </c>
      <c r="I716" s="60">
        <v>911</v>
      </c>
      <c r="J716" s="58" t="s">
        <v>771</v>
      </c>
    </row>
    <row r="717" spans="8:10" ht="17.25" customHeight="1">
      <c r="H717" s="60">
        <v>29</v>
      </c>
      <c r="I717" s="60">
        <v>954</v>
      </c>
      <c r="J717" s="58" t="s">
        <v>772</v>
      </c>
    </row>
    <row r="718" spans="8:10" ht="17.25" customHeight="1">
      <c r="H718" s="60">
        <v>30</v>
      </c>
      <c r="I718" s="60">
        <v>965</v>
      </c>
      <c r="J718" s="58" t="s">
        <v>773</v>
      </c>
    </row>
    <row r="719" spans="8:10" ht="17.25" customHeight="1">
      <c r="H719" s="60">
        <v>31</v>
      </c>
      <c r="I719" s="60">
        <v>972</v>
      </c>
      <c r="J719" s="58" t="s">
        <v>774</v>
      </c>
    </row>
    <row r="720" spans="8:10" ht="17.25" customHeight="1">
      <c r="H720" s="60">
        <v>32</v>
      </c>
      <c r="I720" s="60">
        <v>975</v>
      </c>
      <c r="J720" s="58" t="s">
        <v>775</v>
      </c>
    </row>
    <row r="721" spans="8:10" ht="17.25" customHeight="1">
      <c r="H721" s="60">
        <v>33</v>
      </c>
      <c r="I721" s="60">
        <v>979</v>
      </c>
      <c r="J721" s="58" t="s">
        <v>776</v>
      </c>
    </row>
    <row r="722" spans="8:10" ht="17.25" customHeight="1">
      <c r="H722" s="60">
        <v>34</v>
      </c>
      <c r="I722" s="60">
        <v>1012</v>
      </c>
      <c r="J722" s="58" t="s">
        <v>777</v>
      </c>
    </row>
    <row r="723" spans="8:10" ht="17.25" customHeight="1">
      <c r="H723" s="60">
        <v>35</v>
      </c>
      <c r="I723" s="60">
        <v>1023</v>
      </c>
      <c r="J723" s="58" t="s">
        <v>778</v>
      </c>
    </row>
    <row r="724" spans="8:10" ht="17.25" customHeight="1">
      <c r="H724" s="60">
        <v>36</v>
      </c>
      <c r="I724" s="60">
        <v>1035</v>
      </c>
      <c r="J724" s="58" t="s">
        <v>779</v>
      </c>
    </row>
    <row r="725" spans="8:10" ht="17.25" customHeight="1">
      <c r="H725" s="60">
        <v>37</v>
      </c>
      <c r="I725" s="60">
        <v>1062</v>
      </c>
      <c r="J725" s="58" t="s">
        <v>780</v>
      </c>
    </row>
    <row r="726" spans="8:10" ht="17.25" customHeight="1">
      <c r="H726" s="60">
        <v>38</v>
      </c>
      <c r="I726" s="60">
        <v>1082</v>
      </c>
      <c r="J726" s="58" t="s">
        <v>781</v>
      </c>
    </row>
    <row r="727" spans="8:10" ht="17.25" customHeight="1">
      <c r="H727" s="64" t="s">
        <v>782</v>
      </c>
      <c r="I727" s="64"/>
      <c r="J727" s="64"/>
    </row>
    <row r="728" spans="8:10" ht="17.25" customHeight="1">
      <c r="H728" s="60">
        <v>1</v>
      </c>
      <c r="I728" s="60">
        <v>119</v>
      </c>
      <c r="J728" s="58" t="s">
        <v>783</v>
      </c>
    </row>
    <row r="729" spans="8:10" ht="17.25" customHeight="1">
      <c r="H729" s="60">
        <v>2</v>
      </c>
      <c r="I729" s="60">
        <v>190</v>
      </c>
      <c r="J729" s="58" t="s">
        <v>784</v>
      </c>
    </row>
    <row r="730" spans="8:10" ht="17.25" customHeight="1">
      <c r="H730" s="60">
        <v>3</v>
      </c>
      <c r="I730" s="60">
        <v>387</v>
      </c>
      <c r="J730" s="58" t="s">
        <v>785</v>
      </c>
    </row>
    <row r="731" spans="8:10" ht="17.25" customHeight="1">
      <c r="H731" s="60">
        <v>4</v>
      </c>
      <c r="I731" s="60">
        <v>458</v>
      </c>
      <c r="J731" s="58" t="s">
        <v>786</v>
      </c>
    </row>
    <row r="732" spans="8:10" ht="17.25" customHeight="1">
      <c r="H732" s="60">
        <v>5</v>
      </c>
      <c r="I732" s="60">
        <v>462</v>
      </c>
      <c r="J732" s="58" t="s">
        <v>787</v>
      </c>
    </row>
    <row r="733" spans="8:10" ht="17.25" customHeight="1">
      <c r="H733" s="60">
        <v>6</v>
      </c>
      <c r="I733" s="60">
        <v>463</v>
      </c>
      <c r="J733" s="58" t="s">
        <v>788</v>
      </c>
    </row>
    <row r="734" spans="8:10" ht="17.25" customHeight="1">
      <c r="H734" s="60">
        <v>7</v>
      </c>
      <c r="I734" s="60">
        <v>475</v>
      </c>
      <c r="J734" s="58" t="s">
        <v>789</v>
      </c>
    </row>
    <row r="735" spans="8:10" ht="17.25" customHeight="1">
      <c r="H735" s="60">
        <v>8</v>
      </c>
      <c r="I735" s="60">
        <v>478</v>
      </c>
      <c r="J735" s="58" t="s">
        <v>790</v>
      </c>
    </row>
    <row r="736" spans="8:10" ht="17.25" customHeight="1">
      <c r="H736" s="60">
        <v>9</v>
      </c>
      <c r="I736" s="60">
        <v>479</v>
      </c>
      <c r="J736" s="58" t="s">
        <v>791</v>
      </c>
    </row>
    <row r="737" spans="8:10" ht="17.25" customHeight="1">
      <c r="H737" s="60">
        <v>10</v>
      </c>
      <c r="I737" s="60">
        <v>481</v>
      </c>
      <c r="J737" s="58" t="s">
        <v>792</v>
      </c>
    </row>
    <row r="738" spans="8:10" ht="17.25" customHeight="1">
      <c r="H738" s="60">
        <v>11</v>
      </c>
      <c r="I738" s="60">
        <v>524</v>
      </c>
      <c r="J738" s="58" t="s">
        <v>793</v>
      </c>
    </row>
    <row r="739" spans="8:10" ht="17.25" customHeight="1">
      <c r="H739" s="60">
        <v>12</v>
      </c>
      <c r="I739" s="60">
        <v>542</v>
      </c>
      <c r="J739" s="58" t="s">
        <v>794</v>
      </c>
    </row>
    <row r="740" spans="8:10" ht="17.25" customHeight="1">
      <c r="H740" s="60">
        <v>13</v>
      </c>
      <c r="I740" s="60">
        <v>543</v>
      </c>
      <c r="J740" s="58" t="s">
        <v>795</v>
      </c>
    </row>
    <row r="741" spans="8:10" ht="17.25" customHeight="1">
      <c r="H741" s="60">
        <v>14</v>
      </c>
      <c r="I741" s="60">
        <v>571</v>
      </c>
      <c r="J741" s="58" t="s">
        <v>796</v>
      </c>
    </row>
    <row r="742" spans="8:10" ht="17.25" customHeight="1">
      <c r="H742" s="60">
        <v>15</v>
      </c>
      <c r="I742" s="60">
        <v>583</v>
      </c>
      <c r="J742" s="58" t="s">
        <v>797</v>
      </c>
    </row>
    <row r="743" spans="8:10" ht="17.25" customHeight="1">
      <c r="H743" s="60">
        <v>16</v>
      </c>
      <c r="I743" s="60">
        <v>599</v>
      </c>
      <c r="J743" s="58" t="s">
        <v>798</v>
      </c>
    </row>
    <row r="744" spans="8:10" ht="17.25" customHeight="1">
      <c r="H744" s="60">
        <v>17</v>
      </c>
      <c r="I744" s="60">
        <v>600</v>
      </c>
      <c r="J744" s="58" t="s">
        <v>799</v>
      </c>
    </row>
    <row r="745" spans="8:10" ht="17.25" customHeight="1">
      <c r="H745" s="60">
        <v>18</v>
      </c>
      <c r="I745" s="60">
        <v>683</v>
      </c>
      <c r="J745" s="58" t="s">
        <v>800</v>
      </c>
    </row>
    <row r="746" spans="8:10" ht="17.25" customHeight="1">
      <c r="H746" s="60">
        <v>19</v>
      </c>
      <c r="I746" s="60">
        <v>691</v>
      </c>
      <c r="J746" s="58" t="s">
        <v>801</v>
      </c>
    </row>
    <row r="747" spans="8:10" ht="17.25" customHeight="1">
      <c r="H747" s="60">
        <v>20</v>
      </c>
      <c r="I747" s="60">
        <v>693</v>
      </c>
      <c r="J747" s="58" t="s">
        <v>802</v>
      </c>
    </row>
    <row r="748" spans="8:10" ht="17.25" customHeight="1">
      <c r="H748" s="60">
        <v>21</v>
      </c>
      <c r="I748" s="60">
        <v>725</v>
      </c>
      <c r="J748" s="58" t="s">
        <v>803</v>
      </c>
    </row>
    <row r="749" spans="8:10" ht="17.25" customHeight="1">
      <c r="H749" s="60">
        <v>22</v>
      </c>
      <c r="I749" s="60">
        <v>787</v>
      </c>
      <c r="J749" s="58" t="s">
        <v>804</v>
      </c>
    </row>
    <row r="750" spans="8:10" ht="17.25" customHeight="1">
      <c r="H750" s="60">
        <v>23</v>
      </c>
      <c r="I750" s="60">
        <v>812</v>
      </c>
      <c r="J750" s="58" t="s">
        <v>805</v>
      </c>
    </row>
    <row r="751" spans="8:10" ht="17.25" customHeight="1">
      <c r="H751" s="60">
        <v>24</v>
      </c>
      <c r="I751" s="60">
        <v>814</v>
      </c>
      <c r="J751" s="58" t="s">
        <v>806</v>
      </c>
    </row>
    <row r="752" spans="8:10" ht="17.25" customHeight="1">
      <c r="H752" s="60">
        <v>25</v>
      </c>
      <c r="I752" s="60">
        <v>825</v>
      </c>
      <c r="J752" s="58" t="s">
        <v>807</v>
      </c>
    </row>
    <row r="753" spans="8:10" ht="17.25" customHeight="1">
      <c r="H753" s="60">
        <v>26</v>
      </c>
      <c r="I753" s="60">
        <v>857</v>
      </c>
      <c r="J753" s="58" t="s">
        <v>808</v>
      </c>
    </row>
    <row r="754" spans="8:10" ht="17.25" customHeight="1">
      <c r="H754" s="60">
        <v>27</v>
      </c>
      <c r="I754" s="60">
        <v>1032</v>
      </c>
      <c r="J754" s="58" t="s">
        <v>809</v>
      </c>
    </row>
    <row r="755" spans="8:10" ht="17.25" customHeight="1">
      <c r="H755" s="60">
        <v>28</v>
      </c>
      <c r="I755" s="60">
        <v>1044</v>
      </c>
      <c r="J755" s="58" t="s">
        <v>810</v>
      </c>
    </row>
    <row r="756" spans="8:10" ht="17.25" customHeight="1">
      <c r="H756" s="60">
        <v>29</v>
      </c>
      <c r="I756" s="60">
        <v>1092</v>
      </c>
      <c r="J756" s="58" t="s">
        <v>811</v>
      </c>
    </row>
    <row r="757" spans="8:10" ht="17.25" customHeight="1">
      <c r="H757" s="60">
        <v>30</v>
      </c>
      <c r="I757" s="60">
        <v>1208</v>
      </c>
      <c r="J757" s="58" t="s">
        <v>812</v>
      </c>
    </row>
    <row r="758" spans="8:10" ht="17.25" customHeight="1">
      <c r="H758" s="64" t="s">
        <v>813</v>
      </c>
      <c r="I758" s="64"/>
      <c r="J758" s="64"/>
    </row>
    <row r="759" spans="8:10" ht="17.25" customHeight="1">
      <c r="H759" s="60">
        <v>1</v>
      </c>
      <c r="I759" s="60">
        <v>1</v>
      </c>
      <c r="J759" s="58" t="s">
        <v>814</v>
      </c>
    </row>
    <row r="760" spans="8:10" ht="17.25" customHeight="1">
      <c r="H760" s="60">
        <v>2</v>
      </c>
      <c r="I760" s="60">
        <v>99</v>
      </c>
      <c r="J760" s="58" t="s">
        <v>815</v>
      </c>
    </row>
    <row r="761" spans="8:10" ht="17.25" customHeight="1">
      <c r="H761" s="60">
        <v>3</v>
      </c>
      <c r="I761" s="60">
        <v>464</v>
      </c>
      <c r="J761" s="58" t="s">
        <v>816</v>
      </c>
    </row>
    <row r="762" spans="8:10" ht="17.25" customHeight="1">
      <c r="H762" s="60">
        <v>4</v>
      </c>
      <c r="I762" s="60">
        <v>471</v>
      </c>
      <c r="J762" s="58" t="s">
        <v>817</v>
      </c>
    </row>
    <row r="763" spans="8:10" ht="17.25" customHeight="1">
      <c r="H763" s="60">
        <v>5</v>
      </c>
      <c r="I763" s="60">
        <v>476</v>
      </c>
      <c r="J763" s="58" t="s">
        <v>818</v>
      </c>
    </row>
    <row r="764" spans="8:10" ht="17.25" customHeight="1">
      <c r="H764" s="60">
        <v>6</v>
      </c>
      <c r="I764" s="60">
        <v>486</v>
      </c>
      <c r="J764" s="58" t="s">
        <v>819</v>
      </c>
    </row>
    <row r="765" spans="8:10" ht="17.25" customHeight="1">
      <c r="H765" s="60">
        <v>7</v>
      </c>
      <c r="I765" s="60">
        <v>487</v>
      </c>
      <c r="J765" s="58" t="s">
        <v>820</v>
      </c>
    </row>
    <row r="766" spans="8:10" ht="17.25" customHeight="1">
      <c r="H766" s="60">
        <v>8</v>
      </c>
      <c r="I766" s="60">
        <v>489</v>
      </c>
      <c r="J766" s="58" t="s">
        <v>821</v>
      </c>
    </row>
    <row r="767" spans="8:10" ht="17.25" customHeight="1">
      <c r="H767" s="60">
        <v>9</v>
      </c>
      <c r="I767" s="60">
        <v>577</v>
      </c>
      <c r="J767" s="58" t="s">
        <v>822</v>
      </c>
    </row>
    <row r="768" spans="8:10" ht="17.25" customHeight="1">
      <c r="H768" s="60">
        <v>10</v>
      </c>
      <c r="I768" s="60">
        <v>607</v>
      </c>
      <c r="J768" s="58" t="s">
        <v>823</v>
      </c>
    </row>
    <row r="769" spans="8:10" ht="17.25" customHeight="1">
      <c r="H769" s="60">
        <v>11</v>
      </c>
      <c r="I769" s="60">
        <v>704</v>
      </c>
      <c r="J769" s="58" t="s">
        <v>824</v>
      </c>
    </row>
    <row r="770" spans="8:10" ht="17.25" customHeight="1">
      <c r="H770" s="60">
        <v>12</v>
      </c>
      <c r="I770" s="60">
        <v>723</v>
      </c>
      <c r="J770" s="58" t="s">
        <v>825</v>
      </c>
    </row>
    <row r="771" spans="8:10" ht="17.25" customHeight="1">
      <c r="H771" s="60">
        <v>13</v>
      </c>
      <c r="I771" s="60">
        <v>748</v>
      </c>
      <c r="J771" s="58" t="s">
        <v>826</v>
      </c>
    </row>
    <row r="772" spans="8:10" ht="17.25" customHeight="1">
      <c r="H772" s="60">
        <v>14</v>
      </c>
      <c r="I772" s="60">
        <v>750</v>
      </c>
      <c r="J772" s="58" t="s">
        <v>827</v>
      </c>
    </row>
    <row r="773" spans="8:10" ht="17.25" customHeight="1">
      <c r="H773" s="60">
        <v>15</v>
      </c>
      <c r="I773" s="60">
        <v>752</v>
      </c>
      <c r="J773" s="58" t="s">
        <v>828</v>
      </c>
    </row>
    <row r="774" spans="8:10" ht="17.25" customHeight="1">
      <c r="H774" s="60">
        <v>16</v>
      </c>
      <c r="I774" s="60">
        <v>767</v>
      </c>
      <c r="J774" s="58" t="s">
        <v>829</v>
      </c>
    </row>
    <row r="775" spans="8:10" ht="17.25" customHeight="1">
      <c r="H775" s="60">
        <v>17</v>
      </c>
      <c r="I775" s="60">
        <v>773</v>
      </c>
      <c r="J775" s="58" t="s">
        <v>830</v>
      </c>
    </row>
    <row r="776" spans="8:10" ht="17.25" customHeight="1">
      <c r="H776" s="60">
        <v>18</v>
      </c>
      <c r="I776" s="60">
        <v>807</v>
      </c>
      <c r="J776" s="58" t="s">
        <v>831</v>
      </c>
    </row>
    <row r="777" spans="8:10" ht="17.25" customHeight="1">
      <c r="H777" s="60">
        <v>19</v>
      </c>
      <c r="I777" s="60">
        <v>808</v>
      </c>
      <c r="J777" s="58" t="s">
        <v>832</v>
      </c>
    </row>
    <row r="778" spans="8:10" ht="17.25" customHeight="1">
      <c r="H778" s="60">
        <v>20</v>
      </c>
      <c r="I778" s="60">
        <v>821</v>
      </c>
      <c r="J778" s="58" t="s">
        <v>833</v>
      </c>
    </row>
    <row r="779" spans="8:10" ht="17.25" customHeight="1">
      <c r="H779" s="60">
        <v>21</v>
      </c>
      <c r="I779" s="60">
        <v>832</v>
      </c>
      <c r="J779" s="58" t="s">
        <v>834</v>
      </c>
    </row>
    <row r="780" spans="8:10" ht="17.25" customHeight="1">
      <c r="H780" s="60">
        <v>22</v>
      </c>
      <c r="I780" s="60">
        <v>849</v>
      </c>
      <c r="J780" s="58" t="s">
        <v>835</v>
      </c>
    </row>
    <row r="781" spans="8:10" ht="17.25" customHeight="1">
      <c r="H781" s="60">
        <v>23</v>
      </c>
      <c r="I781" s="60">
        <v>884</v>
      </c>
      <c r="J781" s="58" t="s">
        <v>836</v>
      </c>
    </row>
    <row r="782" spans="8:10" ht="17.25" customHeight="1">
      <c r="H782" s="60">
        <v>24</v>
      </c>
      <c r="I782" s="60">
        <v>981</v>
      </c>
      <c r="J782" s="58" t="s">
        <v>837</v>
      </c>
    </row>
    <row r="783" spans="8:10" ht="17.25" customHeight="1">
      <c r="H783" s="60">
        <v>25</v>
      </c>
      <c r="I783" s="60">
        <v>985</v>
      </c>
      <c r="J783" s="58" t="s">
        <v>838</v>
      </c>
    </row>
    <row r="784" spans="8:10" ht="17.25" customHeight="1">
      <c r="H784" s="60">
        <v>26</v>
      </c>
      <c r="I784" s="60">
        <v>1045</v>
      </c>
      <c r="J784" s="58" t="s">
        <v>839</v>
      </c>
    </row>
    <row r="785" spans="8:10" ht="17.25" customHeight="1">
      <c r="H785" s="60">
        <v>27</v>
      </c>
      <c r="I785" s="60">
        <v>1047</v>
      </c>
      <c r="J785" s="58" t="s">
        <v>840</v>
      </c>
    </row>
    <row r="786" spans="8:10" ht="17.25" customHeight="1">
      <c r="H786" s="60">
        <v>28</v>
      </c>
      <c r="I786" s="60">
        <v>1053</v>
      </c>
      <c r="J786" s="58" t="s">
        <v>841</v>
      </c>
    </row>
    <row r="787" spans="8:10" ht="17.25" customHeight="1">
      <c r="H787" s="60">
        <v>29</v>
      </c>
      <c r="I787" s="60">
        <v>1060</v>
      </c>
      <c r="J787" s="58" t="s">
        <v>842</v>
      </c>
    </row>
    <row r="788" spans="8:10" ht="17.25" customHeight="1">
      <c r="H788" s="60">
        <v>30</v>
      </c>
      <c r="I788" s="60">
        <v>1098</v>
      </c>
      <c r="J788" s="58" t="s">
        <v>843</v>
      </c>
    </row>
    <row r="789" spans="8:10" ht="17.25" customHeight="1">
      <c r="H789" s="60">
        <v>31</v>
      </c>
      <c r="I789" s="60">
        <v>1099</v>
      </c>
      <c r="J789" s="58" t="s">
        <v>844</v>
      </c>
    </row>
    <row r="790" spans="8:10" ht="17.25" customHeight="1">
      <c r="H790" s="64" t="s">
        <v>845</v>
      </c>
      <c r="I790" s="64"/>
      <c r="J790" s="64"/>
    </row>
    <row r="791" spans="8:10" ht="17.25" customHeight="1">
      <c r="H791" s="60">
        <v>1</v>
      </c>
      <c r="I791" s="60">
        <v>136</v>
      </c>
      <c r="J791" s="58" t="s">
        <v>846</v>
      </c>
    </row>
    <row r="792" spans="8:10" ht="17.25" customHeight="1">
      <c r="H792" s="60">
        <v>2</v>
      </c>
      <c r="I792" s="60">
        <v>137</v>
      </c>
      <c r="J792" s="58" t="s">
        <v>847</v>
      </c>
    </row>
    <row r="793" spans="8:10" ht="17.25" customHeight="1">
      <c r="H793" s="60">
        <v>3</v>
      </c>
      <c r="I793" s="60">
        <v>283</v>
      </c>
      <c r="J793" s="58" t="s">
        <v>848</v>
      </c>
    </row>
    <row r="794" spans="8:10" ht="17.25" customHeight="1">
      <c r="H794" s="60">
        <v>4</v>
      </c>
      <c r="I794" s="60">
        <v>329</v>
      </c>
      <c r="J794" s="58" t="s">
        <v>849</v>
      </c>
    </row>
    <row r="795" spans="8:10" ht="17.25" customHeight="1">
      <c r="H795" s="60">
        <v>5</v>
      </c>
      <c r="I795" s="60">
        <v>399</v>
      </c>
      <c r="J795" s="58" t="s">
        <v>850</v>
      </c>
    </row>
    <row r="796" spans="8:10" ht="17.25" customHeight="1">
      <c r="H796" s="60">
        <v>6</v>
      </c>
      <c r="I796" s="60">
        <v>406</v>
      </c>
      <c r="J796" s="58" t="s">
        <v>851</v>
      </c>
    </row>
    <row r="797" spans="8:10" ht="17.25" customHeight="1">
      <c r="H797" s="60">
        <v>7</v>
      </c>
      <c r="I797" s="60">
        <v>444</v>
      </c>
      <c r="J797" s="58" t="s">
        <v>852</v>
      </c>
    </row>
    <row r="798" spans="8:10" ht="17.25" customHeight="1">
      <c r="H798" s="60">
        <v>8</v>
      </c>
      <c r="I798" s="60">
        <v>450</v>
      </c>
      <c r="J798" s="58" t="s">
        <v>853</v>
      </c>
    </row>
    <row r="799" spans="8:10" ht="17.25" customHeight="1">
      <c r="H799" s="60">
        <v>9</v>
      </c>
      <c r="I799" s="60">
        <v>451</v>
      </c>
      <c r="J799" s="58" t="s">
        <v>854</v>
      </c>
    </row>
    <row r="800" spans="8:10" ht="17.25" customHeight="1">
      <c r="H800" s="60">
        <v>10</v>
      </c>
      <c r="I800" s="60">
        <v>474</v>
      </c>
      <c r="J800" s="58" t="s">
        <v>855</v>
      </c>
    </row>
    <row r="801" spans="8:10" ht="17.25" customHeight="1">
      <c r="H801" s="60">
        <v>11</v>
      </c>
      <c r="I801" s="60">
        <v>483</v>
      </c>
      <c r="J801" s="58" t="s">
        <v>856</v>
      </c>
    </row>
    <row r="802" spans="8:10" ht="17.25" customHeight="1">
      <c r="H802" s="60">
        <v>12</v>
      </c>
      <c r="I802" s="60">
        <v>534</v>
      </c>
      <c r="J802" s="58" t="s">
        <v>857</v>
      </c>
    </row>
    <row r="803" spans="8:10" ht="17.25" customHeight="1">
      <c r="H803" s="60">
        <v>13</v>
      </c>
      <c r="I803" s="60">
        <v>551</v>
      </c>
      <c r="J803" s="58" t="s">
        <v>858</v>
      </c>
    </row>
    <row r="804" spans="8:10" ht="17.25" customHeight="1">
      <c r="H804" s="60">
        <v>14</v>
      </c>
      <c r="I804" s="60">
        <v>553</v>
      </c>
      <c r="J804" s="58" t="s">
        <v>859</v>
      </c>
    </row>
    <row r="805" spans="8:10" ht="17.25" customHeight="1">
      <c r="H805" s="60">
        <v>15</v>
      </c>
      <c r="I805" s="60">
        <v>567</v>
      </c>
      <c r="J805" s="58" t="s">
        <v>860</v>
      </c>
    </row>
    <row r="806" spans="8:10" ht="17.25" customHeight="1">
      <c r="H806" s="60">
        <v>16</v>
      </c>
      <c r="I806" s="60">
        <v>654</v>
      </c>
      <c r="J806" s="58" t="s">
        <v>861</v>
      </c>
    </row>
    <row r="807" spans="8:10" ht="17.25" customHeight="1">
      <c r="H807" s="60">
        <v>17</v>
      </c>
      <c r="I807" s="60">
        <v>952</v>
      </c>
      <c r="J807" s="58" t="s">
        <v>862</v>
      </c>
    </row>
    <row r="808" spans="8:10" ht="17.25" customHeight="1">
      <c r="H808" s="60">
        <v>18</v>
      </c>
      <c r="I808" s="60">
        <v>962</v>
      </c>
      <c r="J808" s="58" t="s">
        <v>863</v>
      </c>
    </row>
    <row r="809" spans="8:10" ht="17.25" customHeight="1">
      <c r="H809" s="60">
        <v>19</v>
      </c>
      <c r="I809" s="60">
        <v>964</v>
      </c>
      <c r="J809" s="58" t="s">
        <v>864</v>
      </c>
    </row>
    <row r="810" spans="8:10" ht="17.25" customHeight="1">
      <c r="H810" s="60">
        <v>20</v>
      </c>
      <c r="I810" s="60">
        <v>968</v>
      </c>
      <c r="J810" s="58" t="s">
        <v>865</v>
      </c>
    </row>
    <row r="811" spans="8:10" ht="17.25" customHeight="1">
      <c r="H811" s="60">
        <v>21</v>
      </c>
      <c r="I811" s="60">
        <v>1029</v>
      </c>
      <c r="J811" s="58" t="s">
        <v>866</v>
      </c>
    </row>
    <row r="812" spans="8:10" ht="17.25" customHeight="1">
      <c r="H812" s="60">
        <v>22</v>
      </c>
      <c r="I812" s="60">
        <v>1030</v>
      </c>
      <c r="J812" s="58" t="s">
        <v>867</v>
      </c>
    </row>
    <row r="813" spans="8:10" ht="17.25" customHeight="1">
      <c r="H813" s="60">
        <v>23</v>
      </c>
      <c r="I813" s="60">
        <v>1031</v>
      </c>
      <c r="J813" s="58" t="s">
        <v>868</v>
      </c>
    </row>
    <row r="814" spans="8:10" ht="17.25" customHeight="1">
      <c r="H814" s="60">
        <v>24</v>
      </c>
      <c r="I814" s="60">
        <v>1033</v>
      </c>
      <c r="J814" s="58" t="s">
        <v>869</v>
      </c>
    </row>
    <row r="815" spans="8:10" ht="17.25" customHeight="1">
      <c r="H815" s="60">
        <v>25</v>
      </c>
      <c r="I815" s="60">
        <v>1038</v>
      </c>
      <c r="J815" s="58" t="s">
        <v>870</v>
      </c>
    </row>
    <row r="816" spans="8:10" ht="17.25" customHeight="1">
      <c r="H816" s="60">
        <v>26</v>
      </c>
      <c r="I816" s="60">
        <v>1056</v>
      </c>
      <c r="J816" s="58" t="s">
        <v>871</v>
      </c>
    </row>
    <row r="817" spans="8:10" ht="17.25" customHeight="1">
      <c r="H817" s="60">
        <v>27</v>
      </c>
      <c r="I817" s="60">
        <v>1071</v>
      </c>
      <c r="J817" s="58" t="s">
        <v>872</v>
      </c>
    </row>
    <row r="818" spans="8:10" ht="17.25" customHeight="1">
      <c r="H818" s="60">
        <v>28</v>
      </c>
      <c r="I818" s="60">
        <v>1079</v>
      </c>
      <c r="J818" s="58" t="s">
        <v>873</v>
      </c>
    </row>
    <row r="819" spans="8:10" ht="17.25" customHeight="1">
      <c r="H819" s="64" t="s">
        <v>874</v>
      </c>
      <c r="I819" s="64"/>
      <c r="J819" s="64"/>
    </row>
    <row r="820" spans="8:10" ht="17.25" customHeight="1">
      <c r="H820" s="60">
        <v>1</v>
      </c>
      <c r="I820" s="60">
        <v>12</v>
      </c>
      <c r="J820" s="58" t="s">
        <v>875</v>
      </c>
    </row>
    <row r="821" spans="8:10" ht="17.25" customHeight="1">
      <c r="H821" s="60">
        <v>2</v>
      </c>
      <c r="I821" s="60">
        <v>15</v>
      </c>
      <c r="J821" s="58" t="s">
        <v>876</v>
      </c>
    </row>
    <row r="822" spans="8:10" ht="17.25" customHeight="1">
      <c r="H822" s="60">
        <v>3</v>
      </c>
      <c r="I822" s="60">
        <v>30</v>
      </c>
      <c r="J822" s="58" t="s">
        <v>877</v>
      </c>
    </row>
    <row r="823" spans="8:10" ht="17.25" customHeight="1">
      <c r="H823" s="60">
        <v>4</v>
      </c>
      <c r="I823" s="60">
        <v>141</v>
      </c>
      <c r="J823" s="58" t="s">
        <v>878</v>
      </c>
    </row>
    <row r="824" spans="8:10" ht="17.25" customHeight="1">
      <c r="H824" s="60">
        <v>5</v>
      </c>
      <c r="I824" s="60">
        <v>150</v>
      </c>
      <c r="J824" s="58" t="s">
        <v>879</v>
      </c>
    </row>
    <row r="825" spans="8:10" ht="17.25" customHeight="1">
      <c r="H825" s="60">
        <v>6</v>
      </c>
      <c r="I825" s="60">
        <v>240</v>
      </c>
      <c r="J825" s="58" t="s">
        <v>880</v>
      </c>
    </row>
    <row r="826" spans="8:10" ht="17.25" customHeight="1">
      <c r="H826" s="60">
        <v>7</v>
      </c>
      <c r="I826" s="60">
        <v>335</v>
      </c>
      <c r="J826" s="58" t="s">
        <v>881</v>
      </c>
    </row>
    <row r="827" spans="8:10" ht="17.25" customHeight="1">
      <c r="H827" s="60">
        <v>8</v>
      </c>
      <c r="I827" s="60">
        <v>360</v>
      </c>
      <c r="J827" s="58" t="s">
        <v>882</v>
      </c>
    </row>
    <row r="828" spans="8:10" ht="17.25" customHeight="1">
      <c r="H828" s="60">
        <v>9</v>
      </c>
      <c r="I828" s="60">
        <v>384</v>
      </c>
      <c r="J828" s="58" t="s">
        <v>883</v>
      </c>
    </row>
    <row r="829" spans="8:10" ht="17.25" customHeight="1">
      <c r="H829" s="60">
        <v>10</v>
      </c>
      <c r="I829" s="60">
        <v>448</v>
      </c>
      <c r="J829" s="58" t="s">
        <v>884</v>
      </c>
    </row>
    <row r="830" spans="8:10" ht="17.25" customHeight="1">
      <c r="H830" s="60">
        <v>11</v>
      </c>
      <c r="I830" s="60">
        <v>455</v>
      </c>
      <c r="J830" s="58" t="s">
        <v>885</v>
      </c>
    </row>
    <row r="831" spans="8:10" ht="17.25" customHeight="1">
      <c r="H831" s="60">
        <v>12</v>
      </c>
      <c r="I831" s="60">
        <v>494</v>
      </c>
      <c r="J831" s="58" t="s">
        <v>886</v>
      </c>
    </row>
    <row r="832" spans="8:10" ht="17.25" customHeight="1">
      <c r="H832" s="60">
        <v>13</v>
      </c>
      <c r="I832" s="60">
        <v>495</v>
      </c>
      <c r="J832" s="58" t="s">
        <v>887</v>
      </c>
    </row>
    <row r="833" spans="8:10" ht="17.25" customHeight="1">
      <c r="H833" s="60">
        <v>14</v>
      </c>
      <c r="I833" s="60">
        <v>537</v>
      </c>
      <c r="J833" s="58" t="s">
        <v>888</v>
      </c>
    </row>
    <row r="834" spans="8:10" ht="17.25" customHeight="1">
      <c r="H834" s="60">
        <v>15</v>
      </c>
      <c r="I834" s="60">
        <v>546</v>
      </c>
      <c r="J834" s="58" t="s">
        <v>889</v>
      </c>
    </row>
    <row r="835" spans="8:10" ht="17.25" customHeight="1">
      <c r="H835" s="60">
        <v>16</v>
      </c>
      <c r="I835" s="60">
        <v>556</v>
      </c>
      <c r="J835" s="58" t="s">
        <v>890</v>
      </c>
    </row>
    <row r="836" spans="8:10" ht="17.25" customHeight="1">
      <c r="H836" s="60">
        <v>17</v>
      </c>
      <c r="I836" s="60">
        <v>566</v>
      </c>
      <c r="J836" s="58" t="s">
        <v>891</v>
      </c>
    </row>
    <row r="837" spans="8:10" ht="17.25" customHeight="1">
      <c r="H837" s="60">
        <v>18</v>
      </c>
      <c r="I837" s="60">
        <v>947</v>
      </c>
      <c r="J837" s="58" t="s">
        <v>892</v>
      </c>
    </row>
    <row r="838" spans="8:10" ht="17.25" customHeight="1">
      <c r="H838" s="60">
        <v>19</v>
      </c>
      <c r="I838" s="60">
        <v>948</v>
      </c>
      <c r="J838" s="58" t="s">
        <v>893</v>
      </c>
    </row>
    <row r="839" spans="8:10" ht="17.25" customHeight="1">
      <c r="H839" s="60">
        <v>20</v>
      </c>
      <c r="I839" s="60">
        <v>950</v>
      </c>
      <c r="J839" s="58" t="s">
        <v>894</v>
      </c>
    </row>
    <row r="840" spans="8:10" ht="17.25" customHeight="1">
      <c r="H840" s="60">
        <v>21</v>
      </c>
      <c r="I840" s="60">
        <v>967</v>
      </c>
      <c r="J840" s="58" t="s">
        <v>895</v>
      </c>
    </row>
    <row r="841" spans="8:10" ht="17.25" customHeight="1">
      <c r="H841" s="60">
        <v>22</v>
      </c>
      <c r="I841" s="60">
        <v>969</v>
      </c>
      <c r="J841" s="58" t="s">
        <v>896</v>
      </c>
    </row>
    <row r="842" spans="8:10" ht="17.25" customHeight="1">
      <c r="H842" s="60">
        <v>23</v>
      </c>
      <c r="I842" s="60">
        <v>970</v>
      </c>
      <c r="J842" s="58" t="s">
        <v>897</v>
      </c>
    </row>
    <row r="843" spans="8:10" ht="17.25" customHeight="1">
      <c r="H843" s="60">
        <v>24</v>
      </c>
      <c r="I843" s="60">
        <v>971</v>
      </c>
      <c r="J843" s="58" t="s">
        <v>898</v>
      </c>
    </row>
    <row r="844" spans="8:10" ht="17.25" customHeight="1">
      <c r="H844" s="60">
        <v>25</v>
      </c>
      <c r="I844" s="60">
        <v>974</v>
      </c>
      <c r="J844" s="58" t="s">
        <v>899</v>
      </c>
    </row>
    <row r="845" spans="8:10" ht="17.25" customHeight="1">
      <c r="H845" s="60">
        <v>26</v>
      </c>
      <c r="I845" s="60">
        <v>1037</v>
      </c>
      <c r="J845" s="58" t="s">
        <v>900</v>
      </c>
    </row>
    <row r="846" spans="8:10" ht="17.25" customHeight="1">
      <c r="H846" s="60">
        <v>27</v>
      </c>
      <c r="I846" s="60">
        <v>1046</v>
      </c>
      <c r="J846" s="58" t="s">
        <v>901</v>
      </c>
    </row>
    <row r="847" spans="8:10" ht="17.25" customHeight="1">
      <c r="H847" s="60">
        <v>28</v>
      </c>
      <c r="I847" s="60">
        <v>1065</v>
      </c>
      <c r="J847" s="58" t="s">
        <v>902</v>
      </c>
    </row>
    <row r="848" spans="8:10" ht="17.25" customHeight="1">
      <c r="H848" s="60">
        <v>29</v>
      </c>
      <c r="I848" s="60">
        <v>1066</v>
      </c>
      <c r="J848" s="58" t="s">
        <v>903</v>
      </c>
    </row>
    <row r="849" spans="8:10" ht="17.25" customHeight="1">
      <c r="H849" s="60">
        <v>30</v>
      </c>
      <c r="I849" s="60">
        <v>1076</v>
      </c>
      <c r="J849" s="58" t="s">
        <v>904</v>
      </c>
    </row>
    <row r="850" spans="8:10" ht="17.25" customHeight="1">
      <c r="H850" s="60">
        <v>31</v>
      </c>
      <c r="I850" s="60">
        <v>1081</v>
      </c>
      <c r="J850" s="58" t="s">
        <v>905</v>
      </c>
    </row>
    <row r="851" spans="8:10" ht="17.25" customHeight="1">
      <c r="H851" s="64" t="s">
        <v>906</v>
      </c>
      <c r="I851" s="64"/>
      <c r="J851" s="64"/>
    </row>
    <row r="852" spans="8:10" ht="17.25" customHeight="1">
      <c r="H852" s="60">
        <v>1</v>
      </c>
      <c r="I852" s="60">
        <v>24</v>
      </c>
      <c r="J852" s="58" t="s">
        <v>907</v>
      </c>
    </row>
    <row r="853" spans="8:10" ht="17.25" customHeight="1">
      <c r="H853" s="60">
        <v>2</v>
      </c>
      <c r="I853" s="60">
        <v>48</v>
      </c>
      <c r="J853" s="58" t="s">
        <v>908</v>
      </c>
    </row>
    <row r="854" spans="8:10" ht="17.25" customHeight="1">
      <c r="H854" s="60">
        <v>3</v>
      </c>
      <c r="I854" s="60">
        <v>52</v>
      </c>
      <c r="J854" s="58" t="s">
        <v>909</v>
      </c>
    </row>
    <row r="855" spans="8:10" ht="17.25" customHeight="1">
      <c r="H855" s="60">
        <v>4</v>
      </c>
      <c r="I855" s="60">
        <v>74</v>
      </c>
      <c r="J855" s="58" t="s">
        <v>910</v>
      </c>
    </row>
    <row r="856" spans="8:10" ht="17.25" customHeight="1">
      <c r="H856" s="60">
        <v>5</v>
      </c>
      <c r="I856" s="60">
        <v>199</v>
      </c>
      <c r="J856" s="58" t="s">
        <v>911</v>
      </c>
    </row>
    <row r="857" spans="8:10" ht="17.25" customHeight="1">
      <c r="H857" s="60">
        <v>6</v>
      </c>
      <c r="I857" s="60">
        <v>412</v>
      </c>
      <c r="J857" s="58" t="s">
        <v>912</v>
      </c>
    </row>
    <row r="858" spans="8:10" ht="17.25" customHeight="1">
      <c r="H858" s="60">
        <v>7</v>
      </c>
      <c r="I858" s="60">
        <v>436</v>
      </c>
      <c r="J858" s="58" t="s">
        <v>913</v>
      </c>
    </row>
    <row r="859" spans="8:10" ht="17.25" customHeight="1">
      <c r="H859" s="60">
        <v>8</v>
      </c>
      <c r="I859" s="60">
        <v>453</v>
      </c>
      <c r="J859" s="58" t="s">
        <v>914</v>
      </c>
    </row>
    <row r="860" spans="8:10" ht="17.25" customHeight="1">
      <c r="H860" s="60">
        <v>9</v>
      </c>
      <c r="I860" s="60">
        <v>547</v>
      </c>
      <c r="J860" s="58" t="s">
        <v>915</v>
      </c>
    </row>
    <row r="861" spans="8:10" ht="17.25" customHeight="1">
      <c r="H861" s="60">
        <v>10</v>
      </c>
      <c r="I861" s="60">
        <v>548</v>
      </c>
      <c r="J861" s="58" t="s">
        <v>916</v>
      </c>
    </row>
    <row r="862" spans="8:10" ht="17.25" customHeight="1">
      <c r="H862" s="60">
        <v>11</v>
      </c>
      <c r="I862" s="60">
        <v>549</v>
      </c>
      <c r="J862" s="58" t="s">
        <v>917</v>
      </c>
    </row>
    <row r="863" spans="8:10" ht="17.25" customHeight="1">
      <c r="H863" s="60">
        <v>12</v>
      </c>
      <c r="I863" s="60">
        <v>555</v>
      </c>
      <c r="J863" s="58" t="s">
        <v>918</v>
      </c>
    </row>
    <row r="864" spans="8:10" ht="17.25" customHeight="1">
      <c r="H864" s="60">
        <v>13</v>
      </c>
      <c r="I864" s="60">
        <v>563</v>
      </c>
      <c r="J864" s="58" t="s">
        <v>919</v>
      </c>
    </row>
    <row r="865" spans="8:10" ht="17.25" customHeight="1">
      <c r="H865" s="60">
        <v>14</v>
      </c>
      <c r="I865" s="60">
        <v>591</v>
      </c>
      <c r="J865" s="58" t="s">
        <v>920</v>
      </c>
    </row>
    <row r="866" spans="8:10" ht="17.25" customHeight="1">
      <c r="H866" s="60">
        <v>15</v>
      </c>
      <c r="I866" s="60">
        <v>648</v>
      </c>
      <c r="J866" s="58" t="s">
        <v>921</v>
      </c>
    </row>
    <row r="867" spans="8:10" ht="17.25" customHeight="1">
      <c r="H867" s="60">
        <v>16</v>
      </c>
      <c r="I867" s="60">
        <v>652</v>
      </c>
      <c r="J867" s="58" t="s">
        <v>922</v>
      </c>
    </row>
    <row r="868" spans="8:10" ht="17.25" customHeight="1">
      <c r="H868" s="60">
        <v>17</v>
      </c>
      <c r="I868" s="60">
        <v>690</v>
      </c>
      <c r="J868" s="58" t="s">
        <v>923</v>
      </c>
    </row>
    <row r="869" spans="8:10" ht="17.25" customHeight="1">
      <c r="H869" s="60">
        <v>18</v>
      </c>
      <c r="I869" s="60">
        <v>738</v>
      </c>
      <c r="J869" s="58" t="s">
        <v>924</v>
      </c>
    </row>
    <row r="870" spans="8:10" ht="17.25" customHeight="1">
      <c r="H870" s="60">
        <v>19</v>
      </c>
      <c r="I870" s="60">
        <v>775</v>
      </c>
      <c r="J870" s="58" t="s">
        <v>925</v>
      </c>
    </row>
    <row r="871" spans="8:10" ht="17.25" customHeight="1">
      <c r="H871" s="60">
        <v>20</v>
      </c>
      <c r="I871" s="60">
        <v>951</v>
      </c>
      <c r="J871" s="58" t="s">
        <v>926</v>
      </c>
    </row>
    <row r="872" spans="8:10" ht="17.25" customHeight="1">
      <c r="H872" s="60">
        <v>21</v>
      </c>
      <c r="I872" s="60">
        <v>956</v>
      </c>
      <c r="J872" s="58" t="s">
        <v>927</v>
      </c>
    </row>
    <row r="873" spans="8:10" ht="17.25" customHeight="1">
      <c r="H873" s="60">
        <v>22</v>
      </c>
      <c r="I873" s="60">
        <v>960</v>
      </c>
      <c r="J873" s="58" t="s">
        <v>928</v>
      </c>
    </row>
    <row r="874" spans="8:10" ht="17.25" customHeight="1">
      <c r="H874" s="60">
        <v>23</v>
      </c>
      <c r="I874" s="60">
        <v>966</v>
      </c>
      <c r="J874" s="58" t="s">
        <v>929</v>
      </c>
    </row>
    <row r="875" spans="8:10" ht="17.25" customHeight="1">
      <c r="H875" s="60">
        <v>24</v>
      </c>
      <c r="I875" s="60">
        <v>978</v>
      </c>
      <c r="J875" s="58" t="s">
        <v>930</v>
      </c>
    </row>
    <row r="876" spans="8:10" ht="17.25" customHeight="1">
      <c r="H876" s="60">
        <v>25</v>
      </c>
      <c r="I876" s="60">
        <v>1014</v>
      </c>
      <c r="J876" s="58" t="s">
        <v>931</v>
      </c>
    </row>
    <row r="877" spans="8:10" ht="17.25" customHeight="1">
      <c r="H877" s="60">
        <v>26</v>
      </c>
      <c r="I877" s="60">
        <v>1026</v>
      </c>
      <c r="J877" s="58" t="s">
        <v>932</v>
      </c>
    </row>
    <row r="878" spans="8:10" ht="17.25" customHeight="1">
      <c r="H878" s="60">
        <v>27</v>
      </c>
      <c r="I878" s="60">
        <v>1034</v>
      </c>
      <c r="J878" s="58" t="s">
        <v>933</v>
      </c>
    </row>
    <row r="879" spans="8:10" ht="17.25" customHeight="1">
      <c r="H879" s="60">
        <v>28</v>
      </c>
      <c r="I879" s="60">
        <v>1073</v>
      </c>
      <c r="J879" s="58" t="s">
        <v>934</v>
      </c>
    </row>
    <row r="880" spans="8:10" ht="17.25" customHeight="1">
      <c r="H880" s="60">
        <v>29</v>
      </c>
      <c r="I880" s="60">
        <v>1075</v>
      </c>
      <c r="J880" s="58" t="s">
        <v>935</v>
      </c>
    </row>
    <row r="881" spans="8:10" ht="17.25" customHeight="1">
      <c r="H881" s="76" t="s">
        <v>936</v>
      </c>
      <c r="I881" s="76"/>
      <c r="J881" s="76"/>
    </row>
    <row r="882" spans="8:10" ht="17.25" customHeight="1">
      <c r="H882" s="60">
        <v>1</v>
      </c>
      <c r="I882" s="60">
        <v>44</v>
      </c>
      <c r="J882" s="58" t="s">
        <v>937</v>
      </c>
    </row>
    <row r="883" spans="8:10" ht="17.25" customHeight="1">
      <c r="H883" s="60">
        <v>2</v>
      </c>
      <c r="I883" s="60">
        <v>112</v>
      </c>
      <c r="J883" s="58" t="s">
        <v>938</v>
      </c>
    </row>
    <row r="884" spans="8:10" ht="17.25" customHeight="1">
      <c r="H884" s="60">
        <v>3</v>
      </c>
      <c r="I884" s="60">
        <v>177</v>
      </c>
      <c r="J884" s="58" t="s">
        <v>939</v>
      </c>
    </row>
    <row r="885" spans="8:10" ht="17.25" customHeight="1">
      <c r="H885" s="60">
        <v>4</v>
      </c>
      <c r="I885" s="60">
        <v>338</v>
      </c>
      <c r="J885" s="58" t="s">
        <v>940</v>
      </c>
    </row>
    <row r="886" spans="8:10" ht="17.25" customHeight="1">
      <c r="H886" s="60">
        <v>5</v>
      </c>
      <c r="I886" s="60">
        <v>345</v>
      </c>
      <c r="J886" s="58" t="s">
        <v>941</v>
      </c>
    </row>
    <row r="887" spans="8:10" ht="17.25" customHeight="1">
      <c r="H887" s="60">
        <v>6</v>
      </c>
      <c r="I887" s="60">
        <v>347</v>
      </c>
      <c r="J887" s="58" t="s">
        <v>942</v>
      </c>
    </row>
    <row r="888" spans="8:10" ht="17.25" customHeight="1">
      <c r="H888" s="60">
        <v>7</v>
      </c>
      <c r="I888" s="60">
        <v>498</v>
      </c>
      <c r="J888" s="58" t="s">
        <v>943</v>
      </c>
    </row>
    <row r="889" spans="8:10" ht="17.25" customHeight="1">
      <c r="H889" s="60">
        <v>8</v>
      </c>
      <c r="I889" s="60">
        <v>533</v>
      </c>
      <c r="J889" s="58" t="s">
        <v>944</v>
      </c>
    </row>
    <row r="890" spans="8:10" ht="17.25" customHeight="1">
      <c r="H890" s="60">
        <v>9</v>
      </c>
      <c r="I890" s="60">
        <v>552</v>
      </c>
      <c r="J890" s="58" t="s">
        <v>945</v>
      </c>
    </row>
    <row r="891" spans="8:10" ht="17.25" customHeight="1">
      <c r="H891" s="60">
        <v>10</v>
      </c>
      <c r="I891" s="60">
        <v>558</v>
      </c>
      <c r="J891" s="58" t="s">
        <v>946</v>
      </c>
    </row>
    <row r="892" spans="8:10" ht="17.25" customHeight="1">
      <c r="H892" s="60">
        <v>11</v>
      </c>
      <c r="I892" s="60">
        <v>564</v>
      </c>
      <c r="J892" s="58" t="s">
        <v>947</v>
      </c>
    </row>
    <row r="893" spans="8:10" ht="17.25" customHeight="1">
      <c r="H893" s="60">
        <v>12</v>
      </c>
      <c r="I893" s="60">
        <v>565</v>
      </c>
      <c r="J893" s="58" t="s">
        <v>948</v>
      </c>
    </row>
    <row r="894" spans="8:10" ht="17.25" customHeight="1">
      <c r="H894" s="60">
        <v>13</v>
      </c>
      <c r="I894" s="60">
        <v>751</v>
      </c>
      <c r="J894" s="58" t="s">
        <v>949</v>
      </c>
    </row>
    <row r="895" spans="8:10" ht="17.25" customHeight="1">
      <c r="H895" s="60">
        <v>14</v>
      </c>
      <c r="I895" s="60">
        <v>754</v>
      </c>
      <c r="J895" s="58" t="s">
        <v>950</v>
      </c>
    </row>
    <row r="896" spans="8:10" ht="17.25" customHeight="1">
      <c r="H896" s="60">
        <v>15</v>
      </c>
      <c r="I896" s="60">
        <v>755</v>
      </c>
      <c r="J896" s="58" t="s">
        <v>951</v>
      </c>
    </row>
    <row r="897" spans="8:10" ht="17.25" customHeight="1">
      <c r="H897" s="60">
        <v>16</v>
      </c>
      <c r="I897" s="60">
        <v>760</v>
      </c>
      <c r="J897" s="58" t="s">
        <v>952</v>
      </c>
    </row>
    <row r="898" spans="8:10" ht="17.25" customHeight="1">
      <c r="H898" s="60">
        <v>17</v>
      </c>
      <c r="I898" s="60">
        <v>901</v>
      </c>
      <c r="J898" s="58" t="s">
        <v>953</v>
      </c>
    </row>
    <row r="899" spans="8:10" ht="17.25" customHeight="1">
      <c r="H899" s="60">
        <v>18</v>
      </c>
      <c r="I899" s="60">
        <v>958</v>
      </c>
      <c r="J899" s="58" t="s">
        <v>954</v>
      </c>
    </row>
    <row r="900" spans="8:10" ht="17.25" customHeight="1">
      <c r="H900" s="60">
        <v>19</v>
      </c>
      <c r="I900" s="60">
        <v>959</v>
      </c>
      <c r="J900" s="58" t="s">
        <v>955</v>
      </c>
    </row>
    <row r="901" spans="8:10" ht="17.25" customHeight="1">
      <c r="H901" s="60">
        <v>20</v>
      </c>
      <c r="I901" s="60">
        <v>980</v>
      </c>
      <c r="J901" s="58" t="s">
        <v>956</v>
      </c>
    </row>
    <row r="902" spans="8:10" ht="17.25" customHeight="1">
      <c r="H902" s="60">
        <v>21</v>
      </c>
      <c r="I902" s="60">
        <v>987</v>
      </c>
      <c r="J902" s="58" t="s">
        <v>957</v>
      </c>
    </row>
    <row r="903" spans="8:10" ht="17.25" customHeight="1">
      <c r="H903" s="60">
        <v>22</v>
      </c>
      <c r="I903" s="60">
        <v>1010</v>
      </c>
      <c r="J903" s="58" t="s">
        <v>958</v>
      </c>
    </row>
    <row r="904" spans="8:10" ht="17.25" customHeight="1">
      <c r="H904" s="60">
        <v>23</v>
      </c>
      <c r="I904" s="60">
        <v>1024</v>
      </c>
      <c r="J904" s="58" t="s">
        <v>959</v>
      </c>
    </row>
    <row r="905" spans="8:10" ht="17.25" customHeight="1">
      <c r="H905" s="60">
        <v>24</v>
      </c>
      <c r="I905" s="60">
        <v>1048</v>
      </c>
      <c r="J905" s="58" t="s">
        <v>960</v>
      </c>
    </row>
    <row r="906" spans="8:10" ht="17.25" customHeight="1">
      <c r="H906" s="60">
        <v>25</v>
      </c>
      <c r="I906" s="60">
        <v>1057</v>
      </c>
      <c r="J906" s="58" t="s">
        <v>961</v>
      </c>
    </row>
    <row r="907" spans="8:10" ht="17.25" customHeight="1">
      <c r="H907" s="60">
        <v>26</v>
      </c>
      <c r="I907" s="60">
        <v>1067</v>
      </c>
      <c r="J907" s="58" t="s">
        <v>962</v>
      </c>
    </row>
    <row r="908" spans="8:10" ht="17.25" customHeight="1">
      <c r="H908" s="60">
        <v>27</v>
      </c>
      <c r="I908" s="60">
        <v>1068</v>
      </c>
      <c r="J908" s="58" t="s">
        <v>963</v>
      </c>
    </row>
    <row r="909" spans="8:10" ht="17.25" customHeight="1">
      <c r="H909" s="60">
        <v>28</v>
      </c>
      <c r="I909" s="60">
        <v>1097</v>
      </c>
      <c r="J909" s="58" t="s">
        <v>964</v>
      </c>
    </row>
  </sheetData>
  <sheetProtection selectLockedCells="1" selectUnlockedCells="1"/>
  <mergeCells count="12">
    <mergeCell ref="A1:J1"/>
    <mergeCell ref="B13:D13"/>
    <mergeCell ref="B12:D12"/>
    <mergeCell ref="B10:D10"/>
    <mergeCell ref="H881:J881"/>
    <mergeCell ref="H2:J2"/>
    <mergeCell ref="H4:J4"/>
    <mergeCell ref="H113:J113"/>
    <mergeCell ref="B3:D3"/>
    <mergeCell ref="A2:E2"/>
    <mergeCell ref="A11:E11"/>
    <mergeCell ref="A56:E5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  <pageSetUpPr fitToPage="1"/>
  </sheetPr>
  <dimension ref="B1:AJ83"/>
  <sheetViews>
    <sheetView view="pageBreakPreview" zoomScaleNormal="70" zoomScaleSheetLayoutView="100" workbookViewId="0">
      <selection activeCell="D15" sqref="D15:E15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47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46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0.79166666666666663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str">
        <f>CONCATENATE(AJ9,AJ10,AJ11,AJ12,AJ13,AJ14,AJ15,AJ16,AJ17,AJ18,AJ19,AJ20,AJ21,AJ23,AJ24,AJ25,AJ26,AJ27,AJ28,AJ29,AJ30,AJ31,AJ32,AJ33)</f>
        <v xml:space="preserve">    * SORU İLGİLİ KONU YAZILACAK</v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 t="s">
        <v>966</v>
      </c>
      <c r="E9" s="111"/>
      <c r="F9" s="32">
        <v>5</v>
      </c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COUNTIF(AF38:AF77,"GEÇMEZ")</f>
        <v>5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>SORU İLGİLİ KONU YAZILACAK</v>
      </c>
      <c r="AI9" s="12">
        <f>F78</f>
        <v>83.333333333333343</v>
      </c>
      <c r="AJ9" s="10" t="str">
        <f>IF(AI9&lt;50,"    * "&amp;AH9,"")</f>
        <v/>
      </c>
    </row>
    <row r="10" spans="2:36" ht="20.100000000000001" customHeight="1">
      <c r="B10" s="1"/>
      <c r="C10" s="31">
        <v>2</v>
      </c>
      <c r="D10" s="111" t="s">
        <v>966</v>
      </c>
      <c r="E10" s="111"/>
      <c r="F10" s="32">
        <v>5</v>
      </c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COUNTIF(AF38:AF77,"GEÇER")</f>
        <v>1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>SORU İLGİLİ KONU YAZILACAK</v>
      </c>
      <c r="AI10" s="12">
        <f>G78</f>
        <v>66.666666666666671</v>
      </c>
      <c r="AJ10" s="10" t="str">
        <f t="shared" ref="AJ10:AJ27" si="1">IF(AI10&lt;50,"    * "&amp;AH10,"")</f>
        <v/>
      </c>
    </row>
    <row r="11" spans="2:36" ht="20.100000000000001" customHeight="1">
      <c r="B11" s="1"/>
      <c r="C11" s="31">
        <v>3</v>
      </c>
      <c r="D11" s="111" t="s">
        <v>966</v>
      </c>
      <c r="E11" s="111"/>
      <c r="F11" s="32">
        <v>5</v>
      </c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COUNTIF(AF38:AF77,"ORTA")</f>
        <v>5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>SORU İLGİLİ KONU YAZILACAK</v>
      </c>
      <c r="AI11" s="12">
        <f>H78</f>
        <v>83.333333333333343</v>
      </c>
      <c r="AJ11" s="10" t="str">
        <f t="shared" si="1"/>
        <v/>
      </c>
    </row>
    <row r="12" spans="2:36" ht="20.100000000000001" customHeight="1">
      <c r="B12" s="1"/>
      <c r="C12" s="31">
        <v>4</v>
      </c>
      <c r="D12" s="111" t="s">
        <v>966</v>
      </c>
      <c r="E12" s="111"/>
      <c r="F12" s="32">
        <v>5</v>
      </c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COUNTIF(AF38:AF77,"İYİ")</f>
        <v>2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>SORU İLGİLİ KONU YAZILACAK</v>
      </c>
      <c r="AI12" s="12">
        <f>I78</f>
        <v>83.333333333333343</v>
      </c>
      <c r="AJ12" s="10" t="str">
        <f t="shared" si="1"/>
        <v/>
      </c>
    </row>
    <row r="13" spans="2:36" ht="20.100000000000001" customHeight="1">
      <c r="B13" s="1"/>
      <c r="C13" s="31">
        <v>5</v>
      </c>
      <c r="D13" s="111" t="s">
        <v>966</v>
      </c>
      <c r="E13" s="111"/>
      <c r="F13" s="32">
        <v>5</v>
      </c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COUNTIF(AF38:AF77,"PEKİYİ")</f>
        <v>11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>SORU İLGİLİ KONU YAZILACAK</v>
      </c>
      <c r="AI13" s="12">
        <f>J78</f>
        <v>58.333333333333329</v>
      </c>
      <c r="AJ13" s="10" t="str">
        <f t="shared" si="1"/>
        <v/>
      </c>
    </row>
    <row r="14" spans="2:36" ht="20.100000000000001" customHeight="1">
      <c r="B14" s="1"/>
      <c r="C14" s="31">
        <v>6</v>
      </c>
      <c r="D14" s="111" t="s">
        <v>966</v>
      </c>
      <c r="E14" s="111"/>
      <c r="F14" s="32">
        <v>5</v>
      </c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>SORU İLGİLİ KONU YAZILACAK</v>
      </c>
      <c r="AI14" s="12">
        <f>K78</f>
        <v>75</v>
      </c>
      <c r="AJ14" s="10" t="str">
        <f t="shared" si="1"/>
        <v/>
      </c>
    </row>
    <row r="15" spans="2:36" ht="17.25" customHeight="1">
      <c r="B15" s="1"/>
      <c r="C15" s="31">
        <v>7</v>
      </c>
      <c r="D15" s="111" t="s">
        <v>966</v>
      </c>
      <c r="E15" s="111"/>
      <c r="F15" s="32">
        <v>5</v>
      </c>
      <c r="G15" s="3"/>
      <c r="H15" s="116" t="s">
        <v>10</v>
      </c>
      <c r="I15" s="117"/>
      <c r="J15" s="117"/>
      <c r="K15" s="117"/>
      <c r="L15" s="117"/>
      <c r="M15" s="117"/>
      <c r="N15" s="117"/>
      <c r="O15" s="134">
        <f>IF(COUNT(AE38:AE77)=0," ",SUM(AE38:AE77)/COUNT(AE38:AE77))</f>
        <v>69.583333333333329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>SORU İLGİLİ KONU YAZILACAK</v>
      </c>
      <c r="AI15" s="12">
        <f>L78</f>
        <v>83.333333333333343</v>
      </c>
      <c r="AJ15" s="10" t="str">
        <f t="shared" si="1"/>
        <v/>
      </c>
    </row>
    <row r="16" spans="2:36" ht="20.100000000000001" customHeight="1" thickBot="1">
      <c r="B16" s="1"/>
      <c r="C16" s="31">
        <v>8</v>
      </c>
      <c r="D16" s="111" t="s">
        <v>966</v>
      </c>
      <c r="E16" s="111"/>
      <c r="F16" s="32">
        <v>5</v>
      </c>
      <c r="G16" s="3"/>
      <c r="H16" s="136" t="s">
        <v>38</v>
      </c>
      <c r="I16" s="137"/>
      <c r="J16" s="137"/>
      <c r="K16" s="137"/>
      <c r="L16" s="137"/>
      <c r="M16" s="137"/>
      <c r="N16" s="137"/>
      <c r="O16" s="150">
        <f>SUM(O10:O13)/SUM(O9:O14)</f>
        <v>0.79166666666666663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>SORU İLGİLİ KONU YAZILACAK</v>
      </c>
      <c r="AI16" s="12">
        <f>M78</f>
        <v>58.333333333333329</v>
      </c>
      <c r="AJ16" s="10" t="str">
        <f t="shared" si="1"/>
        <v/>
      </c>
    </row>
    <row r="17" spans="2:36" ht="20.100000000000001" customHeight="1" thickBot="1">
      <c r="B17" s="1"/>
      <c r="C17" s="31">
        <v>9</v>
      </c>
      <c r="D17" s="111" t="s">
        <v>966</v>
      </c>
      <c r="E17" s="111"/>
      <c r="F17" s="32">
        <v>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>SORU İLGİLİ KONU YAZILACAK</v>
      </c>
      <c r="AI17" s="12">
        <f>N78</f>
        <v>29.166666666666664</v>
      </c>
      <c r="AJ17" s="10" t="str">
        <f t="shared" si="1"/>
        <v xml:space="preserve">    * SORU İLGİLİ KONU YAZILACAK</v>
      </c>
    </row>
    <row r="18" spans="2:36" ht="20.100000000000001" customHeight="1">
      <c r="B18" s="1"/>
      <c r="C18" s="31">
        <v>10</v>
      </c>
      <c r="D18" s="111" t="s">
        <v>966</v>
      </c>
      <c r="E18" s="111"/>
      <c r="F18" s="32">
        <v>5</v>
      </c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>SORU İLGİLİ KONU YAZILACAK</v>
      </c>
      <c r="AI18" s="12">
        <f>O78</f>
        <v>66.666666666666671</v>
      </c>
      <c r="AJ18" s="10" t="str">
        <f t="shared" si="1"/>
        <v/>
      </c>
    </row>
    <row r="19" spans="2:36" ht="20.100000000000001" customHeight="1">
      <c r="B19" s="1"/>
      <c r="C19" s="31">
        <v>11</v>
      </c>
      <c r="D19" s="111" t="s">
        <v>966</v>
      </c>
      <c r="E19" s="111"/>
      <c r="F19" s="32">
        <v>5</v>
      </c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>SORU İLGİLİ KONU YAZILACAK</v>
      </c>
      <c r="AI19" s="12">
        <f>P78</f>
        <v>91.666666666666657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 t="s">
        <v>966</v>
      </c>
      <c r="E20" s="111"/>
      <c r="F20" s="32">
        <v>5</v>
      </c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>SORU İLGİLİ KONU YAZILACAK</v>
      </c>
      <c r="AI20" s="12">
        <f>Q78</f>
        <v>70.833333333333329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 t="s">
        <v>966</v>
      </c>
      <c r="E21" s="111"/>
      <c r="F21" s="32">
        <v>5</v>
      </c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>SORU İLGİLİ KONU YAZILACAK</v>
      </c>
      <c r="AI21" s="12">
        <f>R78</f>
        <v>66.666666666666671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 t="s">
        <v>966</v>
      </c>
      <c r="E22" s="111"/>
      <c r="F22" s="32">
        <v>5</v>
      </c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>SORU İLGİLİ KONU YAZILACAK</v>
      </c>
      <c r="AI22" s="12">
        <f>S78</f>
        <v>70.833333333333329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 t="s">
        <v>966</v>
      </c>
      <c r="E23" s="111"/>
      <c r="F23" s="32">
        <v>5</v>
      </c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>SORU İLGİLİ KONU YAZILACAK</v>
      </c>
      <c r="AI23" s="12">
        <f>T78</f>
        <v>75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 t="s">
        <v>966</v>
      </c>
      <c r="E24" s="111"/>
      <c r="F24" s="32">
        <v>5</v>
      </c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>SORU İLGİLİ KONU YAZILACAK</v>
      </c>
      <c r="AI24" s="12">
        <f>U78</f>
        <v>62.5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 t="s">
        <v>966</v>
      </c>
      <c r="E25" s="111"/>
      <c r="F25" s="32">
        <v>5</v>
      </c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>SORU İLGİLİ KONU YAZILACAK</v>
      </c>
      <c r="AI25" s="12">
        <f>V78</f>
        <v>66.666666666666671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 t="s">
        <v>966</v>
      </c>
      <c r="E26" s="111"/>
      <c r="F26" s="32">
        <v>5</v>
      </c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>SORU İLGİLİ KONU YAZILACAK</v>
      </c>
      <c r="AI26" s="12">
        <f>W78</f>
        <v>66.666666666666671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 t="s">
        <v>966</v>
      </c>
      <c r="E27" s="111"/>
      <c r="F27" s="32">
        <v>5</v>
      </c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>SORU İLGİLİ KONU YAZILACAK</v>
      </c>
      <c r="AI27" s="12">
        <f>X78</f>
        <v>75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 t="s">
        <v>966</v>
      </c>
      <c r="E28" s="111"/>
      <c r="F28" s="32">
        <v>5</v>
      </c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>SORU İLGİLİ KONU YAZILACAK</v>
      </c>
      <c r="AI28" s="12">
        <f>Y78</f>
        <v>58.333333333333329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 t="s">
        <v>966</v>
      </c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>SORU İLGİLİ KONU YAZILACAK</v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 t="s">
        <v>966</v>
      </c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>SORU İLGİLİ KONU YAZILACAK</v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 t="s">
        <v>966</v>
      </c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>SORU İLGİLİ KONU YAZILACAK</v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 t="s">
        <v>966</v>
      </c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>SORU İLGİLİ KONU YAZILACAK</v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 t="s">
        <v>966</v>
      </c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>SORU İLGİLİ KONU YAZILACAK</v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100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>
        <v>5</v>
      </c>
      <c r="G38" s="16">
        <v>0</v>
      </c>
      <c r="H38" s="16">
        <v>5</v>
      </c>
      <c r="I38" s="16">
        <v>0</v>
      </c>
      <c r="J38" s="16">
        <v>0</v>
      </c>
      <c r="K38" s="16">
        <v>0</v>
      </c>
      <c r="L38" s="16">
        <v>5</v>
      </c>
      <c r="M38" s="16">
        <v>5</v>
      </c>
      <c r="N38" s="16">
        <v>0</v>
      </c>
      <c r="O38" s="16">
        <v>0</v>
      </c>
      <c r="P38" s="16">
        <v>0</v>
      </c>
      <c r="Q38" s="16">
        <v>0</v>
      </c>
      <c r="R38" s="16">
        <v>5</v>
      </c>
      <c r="S38" s="16">
        <v>0</v>
      </c>
      <c r="T38" s="16">
        <v>0</v>
      </c>
      <c r="U38" s="16">
        <v>0</v>
      </c>
      <c r="V38" s="16">
        <v>5</v>
      </c>
      <c r="W38" s="16">
        <v>0</v>
      </c>
      <c r="X38" s="16">
        <v>0</v>
      </c>
      <c r="Y38" s="16">
        <v>0</v>
      </c>
      <c r="Z38" s="16"/>
      <c r="AA38" s="16"/>
      <c r="AB38" s="16"/>
      <c r="AC38" s="16"/>
      <c r="AD38" s="16"/>
      <c r="AE38" s="37">
        <f t="shared" ref="AE38:AE77" si="3">IF(COUNTBLANK(F38:AD38)=COLUMNS(F38:AD38)," ",IF(SUM(F38:AD38)=0,0,SUM(F38:AD38)))</f>
        <v>30</v>
      </c>
      <c r="AF38" s="38" t="str">
        <f>IF(AE38=" "," ",IF(AE38&gt;=85,"PEKİYİ",IF(AE38&gt;=70,"İYİ",IF(AE38&gt;=55,"ORTA",IF(AE38&gt;=45,"GEÇER",IF(AE38&lt;45,"GEÇMEZ"))))))</f>
        <v>GEÇMEZ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>
        <v>5</v>
      </c>
      <c r="G39" s="16">
        <v>0</v>
      </c>
      <c r="H39" s="16">
        <v>5</v>
      </c>
      <c r="I39" s="16">
        <v>5</v>
      </c>
      <c r="J39" s="16">
        <v>0</v>
      </c>
      <c r="K39" s="16">
        <v>5</v>
      </c>
      <c r="L39" s="16">
        <v>5</v>
      </c>
      <c r="M39" s="16">
        <v>0</v>
      </c>
      <c r="N39" s="16">
        <v>5</v>
      </c>
      <c r="O39" s="16">
        <v>0</v>
      </c>
      <c r="P39" s="16">
        <v>5</v>
      </c>
      <c r="Q39" s="16">
        <v>0</v>
      </c>
      <c r="R39" s="16">
        <v>5</v>
      </c>
      <c r="S39" s="16">
        <v>5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5</v>
      </c>
      <c r="Z39" s="16"/>
      <c r="AA39" s="16"/>
      <c r="AB39" s="16"/>
      <c r="AC39" s="16"/>
      <c r="AD39" s="16"/>
      <c r="AE39" s="37">
        <f t="shared" si="3"/>
        <v>50</v>
      </c>
      <c r="AF39" s="38" t="str">
        <f t="shared" ref="AF39:AF77" si="4">IF(AE39=" "," ",IF(AE39&gt;=85,"PEKİYİ",IF(AE39&gt;=70,"İYİ",IF(AE39&gt;=55,"ORTA",IF(AE39&gt;=45,"GEÇER",IF(AE39&lt;45,"GEÇMEZ"))))))</f>
        <v>GEÇER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>
        <v>5</v>
      </c>
      <c r="G40" s="16">
        <v>5</v>
      </c>
      <c r="H40" s="16">
        <v>5</v>
      </c>
      <c r="I40" s="16">
        <v>0</v>
      </c>
      <c r="J40" s="16">
        <v>5</v>
      </c>
      <c r="K40" s="16">
        <v>0</v>
      </c>
      <c r="L40" s="16">
        <v>5</v>
      </c>
      <c r="M40" s="16">
        <v>5</v>
      </c>
      <c r="N40" s="16">
        <v>0</v>
      </c>
      <c r="O40" s="16">
        <v>5</v>
      </c>
      <c r="P40" s="16">
        <v>5</v>
      </c>
      <c r="Q40" s="16">
        <v>0</v>
      </c>
      <c r="R40" s="16">
        <v>0</v>
      </c>
      <c r="S40" s="16">
        <v>5</v>
      </c>
      <c r="T40" s="16">
        <v>5</v>
      </c>
      <c r="U40" s="16">
        <v>5</v>
      </c>
      <c r="V40" s="16">
        <v>5</v>
      </c>
      <c r="W40" s="16">
        <v>5</v>
      </c>
      <c r="X40" s="16">
        <v>5</v>
      </c>
      <c r="Y40" s="16">
        <v>5</v>
      </c>
      <c r="Z40" s="16"/>
      <c r="AA40" s="16"/>
      <c r="AB40" s="16"/>
      <c r="AC40" s="16"/>
      <c r="AD40" s="16"/>
      <c r="AE40" s="37">
        <f t="shared" si="3"/>
        <v>75</v>
      </c>
      <c r="AF40" s="38" t="str">
        <f t="shared" si="4"/>
        <v>İYİ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>
        <v>0</v>
      </c>
      <c r="G41" s="16">
        <v>5</v>
      </c>
      <c r="H41" s="16">
        <v>0</v>
      </c>
      <c r="I41" s="16">
        <v>5</v>
      </c>
      <c r="J41" s="16">
        <v>5</v>
      </c>
      <c r="K41" s="16">
        <v>0</v>
      </c>
      <c r="L41" s="16">
        <v>5</v>
      </c>
      <c r="M41" s="16">
        <v>0</v>
      </c>
      <c r="N41" s="16">
        <v>5</v>
      </c>
      <c r="O41" s="16">
        <v>5</v>
      </c>
      <c r="P41" s="16">
        <v>5</v>
      </c>
      <c r="Q41" s="16">
        <v>5</v>
      </c>
      <c r="R41" s="16">
        <v>0</v>
      </c>
      <c r="S41" s="16">
        <v>0</v>
      </c>
      <c r="T41" s="16">
        <v>5</v>
      </c>
      <c r="U41" s="16">
        <v>5</v>
      </c>
      <c r="V41" s="16">
        <v>0</v>
      </c>
      <c r="W41" s="16">
        <v>5</v>
      </c>
      <c r="X41" s="16">
        <v>5</v>
      </c>
      <c r="Y41" s="16">
        <v>0</v>
      </c>
      <c r="Z41" s="16"/>
      <c r="AA41" s="16"/>
      <c r="AB41" s="16"/>
      <c r="AC41" s="16"/>
      <c r="AD41" s="16"/>
      <c r="AE41" s="37">
        <f t="shared" si="3"/>
        <v>60</v>
      </c>
      <c r="AF41" s="38" t="str">
        <f t="shared" si="4"/>
        <v>ORTA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>
        <v>5</v>
      </c>
      <c r="G42" s="16">
        <v>5</v>
      </c>
      <c r="H42" s="16">
        <v>5</v>
      </c>
      <c r="I42" s="16">
        <v>5</v>
      </c>
      <c r="J42" s="16">
        <v>5</v>
      </c>
      <c r="K42" s="16">
        <v>5</v>
      </c>
      <c r="L42" s="16">
        <v>5</v>
      </c>
      <c r="M42" s="16">
        <v>5</v>
      </c>
      <c r="N42" s="16">
        <v>0</v>
      </c>
      <c r="O42" s="16">
        <v>5</v>
      </c>
      <c r="P42" s="16">
        <v>5</v>
      </c>
      <c r="Q42" s="16">
        <v>5</v>
      </c>
      <c r="R42" s="16">
        <v>5</v>
      </c>
      <c r="S42" s="16">
        <v>5</v>
      </c>
      <c r="T42" s="16">
        <v>5</v>
      </c>
      <c r="U42" s="16">
        <v>5</v>
      </c>
      <c r="V42" s="16">
        <v>5</v>
      </c>
      <c r="W42" s="16">
        <v>5</v>
      </c>
      <c r="X42" s="16">
        <v>5</v>
      </c>
      <c r="Y42" s="16">
        <v>5</v>
      </c>
      <c r="Z42" s="16"/>
      <c r="AA42" s="16"/>
      <c r="AB42" s="16"/>
      <c r="AC42" s="16"/>
      <c r="AD42" s="16"/>
      <c r="AE42" s="37">
        <f t="shared" si="3"/>
        <v>95</v>
      </c>
      <c r="AF42" s="38" t="str">
        <f t="shared" si="4"/>
        <v>PEKİYİ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>
        <v>0</v>
      </c>
      <c r="G43" s="16">
        <v>5</v>
      </c>
      <c r="H43" s="16">
        <v>0</v>
      </c>
      <c r="I43" s="16">
        <v>5</v>
      </c>
      <c r="J43" s="16">
        <v>5</v>
      </c>
      <c r="K43" s="16">
        <v>0</v>
      </c>
      <c r="L43" s="16">
        <v>5</v>
      </c>
      <c r="M43" s="16">
        <v>0</v>
      </c>
      <c r="N43" s="16">
        <v>5</v>
      </c>
      <c r="O43" s="16">
        <v>5</v>
      </c>
      <c r="P43" s="16">
        <v>5</v>
      </c>
      <c r="Q43" s="16">
        <v>5</v>
      </c>
      <c r="R43" s="16">
        <v>0</v>
      </c>
      <c r="S43" s="16">
        <v>0</v>
      </c>
      <c r="T43" s="16">
        <v>5</v>
      </c>
      <c r="U43" s="16">
        <v>5</v>
      </c>
      <c r="V43" s="16">
        <v>5</v>
      </c>
      <c r="W43" s="16">
        <v>0</v>
      </c>
      <c r="X43" s="16">
        <v>5</v>
      </c>
      <c r="Y43" s="16">
        <v>0</v>
      </c>
      <c r="Z43" s="16"/>
      <c r="AA43" s="16"/>
      <c r="AB43" s="16"/>
      <c r="AC43" s="16"/>
      <c r="AD43" s="16"/>
      <c r="AE43" s="37">
        <f t="shared" si="3"/>
        <v>60</v>
      </c>
      <c r="AF43" s="38" t="str">
        <f t="shared" si="4"/>
        <v>ORTA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>
        <v>5</v>
      </c>
      <c r="G44" s="16">
        <v>5</v>
      </c>
      <c r="H44" s="16">
        <v>5</v>
      </c>
      <c r="I44" s="16">
        <v>5</v>
      </c>
      <c r="J44" s="16">
        <v>0</v>
      </c>
      <c r="K44" s="16">
        <v>5</v>
      </c>
      <c r="L44" s="16">
        <v>0</v>
      </c>
      <c r="M44" s="16">
        <v>5</v>
      </c>
      <c r="N44" s="16">
        <v>0</v>
      </c>
      <c r="O44" s="16">
        <v>5</v>
      </c>
      <c r="P44" s="16">
        <v>5</v>
      </c>
      <c r="Q44" s="16">
        <v>5</v>
      </c>
      <c r="R44" s="16">
        <v>5</v>
      </c>
      <c r="S44" s="16">
        <v>5</v>
      </c>
      <c r="T44" s="16">
        <v>5</v>
      </c>
      <c r="U44" s="16">
        <v>5</v>
      </c>
      <c r="V44" s="16">
        <v>5</v>
      </c>
      <c r="W44" s="16">
        <v>5</v>
      </c>
      <c r="X44" s="16">
        <v>5</v>
      </c>
      <c r="Y44" s="16">
        <v>5</v>
      </c>
      <c r="Z44" s="16"/>
      <c r="AA44" s="16"/>
      <c r="AB44" s="16"/>
      <c r="AC44" s="16"/>
      <c r="AD44" s="16"/>
      <c r="AE44" s="37">
        <f t="shared" si="3"/>
        <v>85</v>
      </c>
      <c r="AF44" s="38" t="str">
        <f t="shared" si="4"/>
        <v>PEKİYİ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>
        <v>5</v>
      </c>
      <c r="G45" s="16">
        <v>5</v>
      </c>
      <c r="H45" s="16">
        <v>5</v>
      </c>
      <c r="I45" s="16">
        <v>5</v>
      </c>
      <c r="J45" s="16">
        <v>0</v>
      </c>
      <c r="K45" s="16">
        <v>5</v>
      </c>
      <c r="L45" s="16">
        <v>5</v>
      </c>
      <c r="M45" s="16">
        <v>5</v>
      </c>
      <c r="N45" s="16">
        <v>0</v>
      </c>
      <c r="O45" s="16">
        <v>5</v>
      </c>
      <c r="P45" s="16">
        <v>5</v>
      </c>
      <c r="Q45" s="16">
        <v>5</v>
      </c>
      <c r="R45" s="16">
        <v>5</v>
      </c>
      <c r="S45" s="16">
        <v>5</v>
      </c>
      <c r="T45" s="16">
        <v>5</v>
      </c>
      <c r="U45" s="16">
        <v>0</v>
      </c>
      <c r="V45" s="16">
        <v>5</v>
      </c>
      <c r="W45" s="16">
        <v>5</v>
      </c>
      <c r="X45" s="16">
        <v>5</v>
      </c>
      <c r="Y45" s="16">
        <v>5</v>
      </c>
      <c r="Z45" s="16"/>
      <c r="AA45" s="16"/>
      <c r="AB45" s="16"/>
      <c r="AC45" s="16"/>
      <c r="AD45" s="16"/>
      <c r="AE45" s="37">
        <f t="shared" si="3"/>
        <v>85</v>
      </c>
      <c r="AF45" s="38" t="str">
        <f t="shared" si="4"/>
        <v>PEKİYİ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>
        <v>5</v>
      </c>
      <c r="G46" s="16">
        <v>5</v>
      </c>
      <c r="H46" s="16">
        <v>5</v>
      </c>
      <c r="I46" s="16">
        <v>5</v>
      </c>
      <c r="J46" s="16">
        <v>5</v>
      </c>
      <c r="K46" s="16">
        <v>5</v>
      </c>
      <c r="L46" s="16">
        <v>5</v>
      </c>
      <c r="M46" s="16">
        <v>5</v>
      </c>
      <c r="N46" s="16">
        <v>0</v>
      </c>
      <c r="O46" s="16">
        <v>5</v>
      </c>
      <c r="P46" s="16">
        <v>5</v>
      </c>
      <c r="Q46" s="16">
        <v>5</v>
      </c>
      <c r="R46" s="16">
        <v>5</v>
      </c>
      <c r="S46" s="16">
        <v>5</v>
      </c>
      <c r="T46" s="16">
        <v>5</v>
      </c>
      <c r="U46" s="16">
        <v>5</v>
      </c>
      <c r="V46" s="16">
        <v>5</v>
      </c>
      <c r="W46" s="16">
        <v>0</v>
      </c>
      <c r="X46" s="16">
        <v>5</v>
      </c>
      <c r="Y46" s="16">
        <v>5</v>
      </c>
      <c r="Z46" s="16"/>
      <c r="AA46" s="16"/>
      <c r="AB46" s="16"/>
      <c r="AC46" s="16"/>
      <c r="AD46" s="16"/>
      <c r="AE46" s="37">
        <f t="shared" si="3"/>
        <v>90</v>
      </c>
      <c r="AF46" s="38" t="str">
        <f t="shared" si="4"/>
        <v>PEKİYİ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>
        <v>5</v>
      </c>
      <c r="G47" s="16">
        <v>5</v>
      </c>
      <c r="H47" s="16">
        <v>5</v>
      </c>
      <c r="I47" s="16">
        <v>5</v>
      </c>
      <c r="J47" s="16">
        <v>5</v>
      </c>
      <c r="K47" s="16">
        <v>5</v>
      </c>
      <c r="L47" s="16">
        <v>5</v>
      </c>
      <c r="M47" s="16">
        <v>5</v>
      </c>
      <c r="N47" s="16">
        <v>0</v>
      </c>
      <c r="O47" s="16">
        <v>5</v>
      </c>
      <c r="P47" s="16">
        <v>5</v>
      </c>
      <c r="Q47" s="16">
        <v>5</v>
      </c>
      <c r="R47" s="16">
        <v>5</v>
      </c>
      <c r="S47" s="16">
        <v>5</v>
      </c>
      <c r="T47" s="16">
        <v>5</v>
      </c>
      <c r="U47" s="16">
        <v>5</v>
      </c>
      <c r="V47" s="16">
        <v>0</v>
      </c>
      <c r="W47" s="16">
        <v>5</v>
      </c>
      <c r="X47" s="16">
        <v>5</v>
      </c>
      <c r="Y47" s="16">
        <v>5</v>
      </c>
      <c r="Z47" s="16"/>
      <c r="AA47" s="16"/>
      <c r="AB47" s="16"/>
      <c r="AC47" s="16"/>
      <c r="AD47" s="16"/>
      <c r="AE47" s="37">
        <f t="shared" si="3"/>
        <v>90</v>
      </c>
      <c r="AF47" s="38" t="str">
        <f t="shared" si="4"/>
        <v>PEKİYİ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5</v>
      </c>
      <c r="R48" s="16">
        <v>0</v>
      </c>
      <c r="S48" s="16">
        <v>0</v>
      </c>
      <c r="T48" s="16">
        <v>0</v>
      </c>
      <c r="U48" s="16">
        <v>0</v>
      </c>
      <c r="V48" s="16">
        <v>5</v>
      </c>
      <c r="W48" s="16">
        <v>0</v>
      </c>
      <c r="X48" s="16">
        <v>0</v>
      </c>
      <c r="Y48" s="16">
        <v>0</v>
      </c>
      <c r="Z48" s="16"/>
      <c r="AA48" s="16"/>
      <c r="AB48" s="16"/>
      <c r="AC48" s="16"/>
      <c r="AD48" s="16"/>
      <c r="AE48" s="37">
        <f t="shared" si="3"/>
        <v>15</v>
      </c>
      <c r="AF48" s="38" t="str">
        <f t="shared" si="4"/>
        <v>GEÇMEZ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>
        <v>5</v>
      </c>
      <c r="G49" s="16">
        <v>0</v>
      </c>
      <c r="H49" s="16">
        <v>5</v>
      </c>
      <c r="I49" s="16">
        <v>5</v>
      </c>
      <c r="J49" s="16">
        <v>0</v>
      </c>
      <c r="K49" s="16">
        <v>5</v>
      </c>
      <c r="L49" s="16">
        <v>5</v>
      </c>
      <c r="M49" s="16">
        <v>0</v>
      </c>
      <c r="N49" s="16">
        <v>0</v>
      </c>
      <c r="O49" s="16">
        <v>0</v>
      </c>
      <c r="P49" s="16">
        <v>5</v>
      </c>
      <c r="Q49" s="16">
        <v>5</v>
      </c>
      <c r="R49" s="16">
        <v>0</v>
      </c>
      <c r="S49" s="16">
        <v>5</v>
      </c>
      <c r="T49" s="16">
        <v>5</v>
      </c>
      <c r="U49" s="16">
        <v>0</v>
      </c>
      <c r="V49" s="16">
        <v>0</v>
      </c>
      <c r="W49" s="16">
        <v>5</v>
      </c>
      <c r="X49" s="16">
        <v>5</v>
      </c>
      <c r="Y49" s="16">
        <v>0</v>
      </c>
      <c r="Z49" s="16"/>
      <c r="AA49" s="16"/>
      <c r="AB49" s="16"/>
      <c r="AC49" s="16"/>
      <c r="AD49" s="16"/>
      <c r="AE49" s="37">
        <f t="shared" si="3"/>
        <v>55</v>
      </c>
      <c r="AF49" s="38" t="str">
        <f t="shared" si="4"/>
        <v>ORTA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>
        <v>5</v>
      </c>
      <c r="G50" s="16">
        <v>0</v>
      </c>
      <c r="H50" s="16">
        <v>5</v>
      </c>
      <c r="I50" s="16">
        <v>5</v>
      </c>
      <c r="J50" s="16">
        <v>0</v>
      </c>
      <c r="K50" s="16">
        <v>5</v>
      </c>
      <c r="L50" s="16">
        <v>5</v>
      </c>
      <c r="M50" s="16">
        <v>0</v>
      </c>
      <c r="N50" s="16">
        <v>0</v>
      </c>
      <c r="O50" s="16">
        <v>0</v>
      </c>
      <c r="P50" s="16">
        <v>5</v>
      </c>
      <c r="Q50" s="16">
        <v>5</v>
      </c>
      <c r="R50" s="16">
        <v>0</v>
      </c>
      <c r="S50" s="16">
        <v>5</v>
      </c>
      <c r="T50" s="16">
        <v>5</v>
      </c>
      <c r="U50" s="16">
        <v>0</v>
      </c>
      <c r="V50" s="16">
        <v>0</v>
      </c>
      <c r="W50" s="16">
        <v>5</v>
      </c>
      <c r="X50" s="16">
        <v>5</v>
      </c>
      <c r="Y50" s="16">
        <v>0</v>
      </c>
      <c r="Z50" s="16"/>
      <c r="AA50" s="16"/>
      <c r="AB50" s="16"/>
      <c r="AC50" s="16"/>
      <c r="AD50" s="16"/>
      <c r="AE50" s="37">
        <f t="shared" si="3"/>
        <v>55</v>
      </c>
      <c r="AF50" s="38" t="str">
        <f t="shared" si="4"/>
        <v>ORTA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>
        <v>5</v>
      </c>
      <c r="G51" s="16">
        <v>0</v>
      </c>
      <c r="H51" s="16">
        <v>5</v>
      </c>
      <c r="I51" s="16">
        <v>5</v>
      </c>
      <c r="J51" s="16">
        <v>0</v>
      </c>
      <c r="K51" s="16">
        <v>5</v>
      </c>
      <c r="L51" s="16">
        <v>5</v>
      </c>
      <c r="M51" s="16">
        <v>0</v>
      </c>
      <c r="N51" s="16">
        <v>5</v>
      </c>
      <c r="O51" s="16">
        <v>0</v>
      </c>
      <c r="P51" s="16">
        <v>5</v>
      </c>
      <c r="Q51" s="16">
        <v>0</v>
      </c>
      <c r="R51" s="16">
        <v>5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/>
      <c r="AA51" s="16"/>
      <c r="AB51" s="16"/>
      <c r="AC51" s="16"/>
      <c r="AD51" s="16"/>
      <c r="AE51" s="37">
        <f t="shared" si="3"/>
        <v>40</v>
      </c>
      <c r="AF51" s="38" t="str">
        <f t="shared" si="4"/>
        <v>GEÇMEZ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>
        <v>5</v>
      </c>
      <c r="G52" s="16">
        <v>5</v>
      </c>
      <c r="H52" s="16">
        <v>5</v>
      </c>
      <c r="I52" s="16">
        <v>0</v>
      </c>
      <c r="J52" s="16">
        <v>5</v>
      </c>
      <c r="K52" s="16">
        <v>0</v>
      </c>
      <c r="L52" s="16">
        <v>5</v>
      </c>
      <c r="M52" s="16">
        <v>5</v>
      </c>
      <c r="N52" s="16">
        <v>0</v>
      </c>
      <c r="O52" s="16">
        <v>5</v>
      </c>
      <c r="P52" s="16">
        <v>5</v>
      </c>
      <c r="Q52" s="16">
        <v>0</v>
      </c>
      <c r="R52" s="16">
        <v>0</v>
      </c>
      <c r="S52" s="16">
        <v>5</v>
      </c>
      <c r="T52" s="16">
        <v>5</v>
      </c>
      <c r="U52" s="16">
        <v>5</v>
      </c>
      <c r="V52" s="16">
        <v>5</v>
      </c>
      <c r="W52" s="16">
        <v>5</v>
      </c>
      <c r="X52" s="16">
        <v>5</v>
      </c>
      <c r="Y52" s="16">
        <v>5</v>
      </c>
      <c r="Z52" s="16"/>
      <c r="AA52" s="16"/>
      <c r="AB52" s="16"/>
      <c r="AC52" s="16"/>
      <c r="AD52" s="16"/>
      <c r="AE52" s="37">
        <f t="shared" si="3"/>
        <v>75</v>
      </c>
      <c r="AF52" s="38" t="str">
        <f t="shared" si="4"/>
        <v>İYİ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>
        <v>5</v>
      </c>
      <c r="G53" s="16">
        <v>0</v>
      </c>
      <c r="H53" s="16">
        <v>5</v>
      </c>
      <c r="I53" s="16">
        <v>5</v>
      </c>
      <c r="J53" s="16">
        <v>0</v>
      </c>
      <c r="K53" s="16">
        <v>5</v>
      </c>
      <c r="L53" s="16">
        <v>0</v>
      </c>
      <c r="M53" s="16">
        <v>0</v>
      </c>
      <c r="N53" s="16">
        <v>5</v>
      </c>
      <c r="O53" s="16">
        <v>0</v>
      </c>
      <c r="P53" s="16">
        <v>5</v>
      </c>
      <c r="Q53" s="16">
        <v>0</v>
      </c>
      <c r="R53" s="16">
        <v>5</v>
      </c>
      <c r="S53" s="16">
        <v>0</v>
      </c>
      <c r="T53" s="16">
        <v>0</v>
      </c>
      <c r="U53" s="16">
        <v>0</v>
      </c>
      <c r="V53" s="16">
        <v>0</v>
      </c>
      <c r="W53" s="16">
        <v>5</v>
      </c>
      <c r="X53" s="16">
        <v>0</v>
      </c>
      <c r="Y53" s="16">
        <v>0</v>
      </c>
      <c r="Z53" s="16"/>
      <c r="AA53" s="16"/>
      <c r="AB53" s="16"/>
      <c r="AC53" s="16"/>
      <c r="AD53" s="16"/>
      <c r="AE53" s="37">
        <f t="shared" si="3"/>
        <v>40</v>
      </c>
      <c r="AF53" s="38" t="str">
        <f t="shared" si="4"/>
        <v>GEÇMEZ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>
        <v>5</v>
      </c>
      <c r="G54" s="16">
        <v>5</v>
      </c>
      <c r="H54" s="16">
        <v>5</v>
      </c>
      <c r="I54" s="16">
        <v>5</v>
      </c>
      <c r="J54" s="16">
        <v>5</v>
      </c>
      <c r="K54" s="16">
        <v>5</v>
      </c>
      <c r="L54" s="16">
        <v>5</v>
      </c>
      <c r="M54" s="16">
        <v>5</v>
      </c>
      <c r="N54" s="16">
        <v>0</v>
      </c>
      <c r="O54" s="16">
        <v>5</v>
      </c>
      <c r="P54" s="16">
        <v>5</v>
      </c>
      <c r="Q54" s="16">
        <v>5</v>
      </c>
      <c r="R54" s="16">
        <v>5</v>
      </c>
      <c r="S54" s="16">
        <v>5</v>
      </c>
      <c r="T54" s="16">
        <v>5</v>
      </c>
      <c r="U54" s="16">
        <v>5</v>
      </c>
      <c r="V54" s="16">
        <v>5</v>
      </c>
      <c r="W54" s="16">
        <v>0</v>
      </c>
      <c r="X54" s="16">
        <v>5</v>
      </c>
      <c r="Y54" s="16">
        <v>5</v>
      </c>
      <c r="Z54" s="16"/>
      <c r="AA54" s="16"/>
      <c r="AB54" s="16"/>
      <c r="AC54" s="16"/>
      <c r="AD54" s="16"/>
      <c r="AE54" s="37">
        <f t="shared" si="3"/>
        <v>90</v>
      </c>
      <c r="AF54" s="38" t="str">
        <f t="shared" si="4"/>
        <v>PEKİYİ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>
        <v>5</v>
      </c>
      <c r="G55" s="16">
        <v>5</v>
      </c>
      <c r="H55" s="16">
        <v>5</v>
      </c>
      <c r="I55" s="16">
        <v>5</v>
      </c>
      <c r="J55" s="16">
        <v>5</v>
      </c>
      <c r="K55" s="16">
        <v>5</v>
      </c>
      <c r="L55" s="16">
        <v>5</v>
      </c>
      <c r="M55" s="16">
        <v>5</v>
      </c>
      <c r="N55" s="16">
        <v>0</v>
      </c>
      <c r="O55" s="16">
        <v>5</v>
      </c>
      <c r="P55" s="16">
        <v>5</v>
      </c>
      <c r="Q55" s="16">
        <v>5</v>
      </c>
      <c r="R55" s="16">
        <v>5</v>
      </c>
      <c r="S55" s="16">
        <v>5</v>
      </c>
      <c r="T55" s="16">
        <v>5</v>
      </c>
      <c r="U55" s="16">
        <v>5</v>
      </c>
      <c r="V55" s="16">
        <v>5</v>
      </c>
      <c r="W55" s="16">
        <v>5</v>
      </c>
      <c r="X55" s="16">
        <v>5</v>
      </c>
      <c r="Y55" s="16">
        <v>5</v>
      </c>
      <c r="Z55" s="16"/>
      <c r="AA55" s="16"/>
      <c r="AB55" s="16"/>
      <c r="AC55" s="16"/>
      <c r="AD55" s="16"/>
      <c r="AE55" s="37">
        <f t="shared" si="3"/>
        <v>95</v>
      </c>
      <c r="AF55" s="38" t="str">
        <f t="shared" si="4"/>
        <v>PEKİYİ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>
        <v>0</v>
      </c>
      <c r="G56" s="16">
        <v>5</v>
      </c>
      <c r="H56" s="16">
        <v>0</v>
      </c>
      <c r="I56" s="16">
        <v>5</v>
      </c>
      <c r="J56" s="16">
        <v>5</v>
      </c>
      <c r="K56" s="16">
        <v>0</v>
      </c>
      <c r="L56" s="16">
        <v>5</v>
      </c>
      <c r="M56" s="16">
        <v>0</v>
      </c>
      <c r="N56" s="16">
        <v>5</v>
      </c>
      <c r="O56" s="16">
        <v>5</v>
      </c>
      <c r="P56" s="16">
        <v>5</v>
      </c>
      <c r="Q56" s="16">
        <v>5</v>
      </c>
      <c r="R56" s="16">
        <v>0</v>
      </c>
      <c r="S56" s="16">
        <v>5</v>
      </c>
      <c r="T56" s="16">
        <v>5</v>
      </c>
      <c r="U56" s="16">
        <v>5</v>
      </c>
      <c r="V56" s="16">
        <v>5</v>
      </c>
      <c r="W56" s="16">
        <v>0</v>
      </c>
      <c r="X56" s="16">
        <v>5</v>
      </c>
      <c r="Y56" s="16">
        <v>0</v>
      </c>
      <c r="Z56" s="16"/>
      <c r="AA56" s="16"/>
      <c r="AB56" s="16"/>
      <c r="AC56" s="16"/>
      <c r="AD56" s="16"/>
      <c r="AE56" s="37">
        <f t="shared" si="3"/>
        <v>65</v>
      </c>
      <c r="AF56" s="38" t="str">
        <f t="shared" si="4"/>
        <v>ORTA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>
        <v>5</v>
      </c>
      <c r="G57" s="16">
        <v>0</v>
      </c>
      <c r="H57" s="16">
        <v>5</v>
      </c>
      <c r="I57" s="16">
        <v>5</v>
      </c>
      <c r="J57" s="16">
        <v>0</v>
      </c>
      <c r="K57" s="16">
        <v>5</v>
      </c>
      <c r="L57" s="16">
        <v>0</v>
      </c>
      <c r="M57" s="16">
        <v>0</v>
      </c>
      <c r="N57" s="16">
        <v>5</v>
      </c>
      <c r="O57" s="16">
        <v>0</v>
      </c>
      <c r="P57" s="16">
        <v>5</v>
      </c>
      <c r="Q57" s="16">
        <v>0</v>
      </c>
      <c r="R57" s="16">
        <v>5</v>
      </c>
      <c r="S57" s="16">
        <v>0</v>
      </c>
      <c r="T57" s="16">
        <v>0</v>
      </c>
      <c r="U57" s="16">
        <v>0</v>
      </c>
      <c r="V57" s="16">
        <v>0</v>
      </c>
      <c r="W57" s="16">
        <v>5</v>
      </c>
      <c r="X57" s="16">
        <v>0</v>
      </c>
      <c r="Y57" s="16">
        <v>0</v>
      </c>
      <c r="Z57" s="16"/>
      <c r="AA57" s="16"/>
      <c r="AB57" s="16"/>
      <c r="AC57" s="16"/>
      <c r="AD57" s="16"/>
      <c r="AE57" s="37">
        <f t="shared" si="3"/>
        <v>40</v>
      </c>
      <c r="AF57" s="38" t="str">
        <f t="shared" si="4"/>
        <v>GEÇMEZ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>
        <v>5</v>
      </c>
      <c r="G58" s="16">
        <v>5</v>
      </c>
      <c r="H58" s="16">
        <v>5</v>
      </c>
      <c r="I58" s="16">
        <v>5</v>
      </c>
      <c r="J58" s="16">
        <v>5</v>
      </c>
      <c r="K58" s="16">
        <v>5</v>
      </c>
      <c r="L58" s="16">
        <v>5</v>
      </c>
      <c r="M58" s="16">
        <v>5</v>
      </c>
      <c r="N58" s="16">
        <v>0</v>
      </c>
      <c r="O58" s="16">
        <v>5</v>
      </c>
      <c r="P58" s="16">
        <v>5</v>
      </c>
      <c r="Q58" s="16">
        <v>5</v>
      </c>
      <c r="R58" s="16">
        <v>5</v>
      </c>
      <c r="S58" s="16">
        <v>5</v>
      </c>
      <c r="T58" s="16">
        <v>5</v>
      </c>
      <c r="U58" s="16">
        <v>5</v>
      </c>
      <c r="V58" s="16">
        <v>5</v>
      </c>
      <c r="W58" s="16">
        <v>5</v>
      </c>
      <c r="X58" s="16">
        <v>5</v>
      </c>
      <c r="Y58" s="16">
        <v>5</v>
      </c>
      <c r="Z58" s="16"/>
      <c r="AA58" s="16"/>
      <c r="AB58" s="16"/>
      <c r="AC58" s="16"/>
      <c r="AD58" s="16"/>
      <c r="AE58" s="37">
        <f t="shared" si="3"/>
        <v>95</v>
      </c>
      <c r="AF58" s="38" t="str">
        <f t="shared" si="4"/>
        <v>PEKİYİ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>
        <v>5</v>
      </c>
      <c r="G59" s="16">
        <v>5</v>
      </c>
      <c r="H59" s="16">
        <v>5</v>
      </c>
      <c r="I59" s="16">
        <v>5</v>
      </c>
      <c r="J59" s="16">
        <v>5</v>
      </c>
      <c r="K59" s="16">
        <v>5</v>
      </c>
      <c r="L59" s="16">
        <v>5</v>
      </c>
      <c r="M59" s="16">
        <v>5</v>
      </c>
      <c r="N59" s="16">
        <v>0</v>
      </c>
      <c r="O59" s="16">
        <v>5</v>
      </c>
      <c r="P59" s="16">
        <v>5</v>
      </c>
      <c r="Q59" s="16">
        <v>5</v>
      </c>
      <c r="R59" s="16">
        <v>5</v>
      </c>
      <c r="S59" s="16">
        <v>5</v>
      </c>
      <c r="T59" s="16">
        <v>5</v>
      </c>
      <c r="U59" s="16">
        <v>5</v>
      </c>
      <c r="V59" s="16">
        <v>5</v>
      </c>
      <c r="W59" s="16">
        <v>5</v>
      </c>
      <c r="X59" s="16">
        <v>5</v>
      </c>
      <c r="Y59" s="16">
        <v>5</v>
      </c>
      <c r="Z59" s="16"/>
      <c r="AA59" s="16"/>
      <c r="AB59" s="16"/>
      <c r="AC59" s="16"/>
      <c r="AD59" s="16"/>
      <c r="AE59" s="37">
        <f t="shared" si="3"/>
        <v>95</v>
      </c>
      <c r="AF59" s="38" t="str">
        <f t="shared" si="4"/>
        <v>PEKİYİ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>
        <v>5</v>
      </c>
      <c r="G60" s="16">
        <v>5</v>
      </c>
      <c r="H60" s="16">
        <v>5</v>
      </c>
      <c r="I60" s="16">
        <v>5</v>
      </c>
      <c r="J60" s="16">
        <v>5</v>
      </c>
      <c r="K60" s="16">
        <v>5</v>
      </c>
      <c r="L60" s="16">
        <v>5</v>
      </c>
      <c r="M60" s="16">
        <v>5</v>
      </c>
      <c r="N60" s="16">
        <v>0</v>
      </c>
      <c r="O60" s="16">
        <v>5</v>
      </c>
      <c r="P60" s="16">
        <v>5</v>
      </c>
      <c r="Q60" s="16">
        <v>5</v>
      </c>
      <c r="R60" s="16">
        <v>5</v>
      </c>
      <c r="S60" s="16">
        <v>5</v>
      </c>
      <c r="T60" s="16">
        <v>5</v>
      </c>
      <c r="U60" s="16">
        <v>5</v>
      </c>
      <c r="V60" s="16">
        <v>5</v>
      </c>
      <c r="W60" s="16">
        <v>5</v>
      </c>
      <c r="X60" s="16">
        <v>5</v>
      </c>
      <c r="Y60" s="16">
        <v>5</v>
      </c>
      <c r="Z60" s="16"/>
      <c r="AA60" s="16"/>
      <c r="AB60" s="16"/>
      <c r="AC60" s="16"/>
      <c r="AD60" s="16"/>
      <c r="AE60" s="37">
        <f t="shared" si="3"/>
        <v>95</v>
      </c>
      <c r="AF60" s="38" t="str">
        <f t="shared" si="4"/>
        <v>PEKİYİ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>
        <v>5</v>
      </c>
      <c r="G61" s="16">
        <v>5</v>
      </c>
      <c r="H61" s="16">
        <v>5</v>
      </c>
      <c r="I61" s="16">
        <v>5</v>
      </c>
      <c r="J61" s="16">
        <v>5</v>
      </c>
      <c r="K61" s="16">
        <v>5</v>
      </c>
      <c r="L61" s="16">
        <v>5</v>
      </c>
      <c r="M61" s="16">
        <v>5</v>
      </c>
      <c r="N61" s="16">
        <v>0</v>
      </c>
      <c r="O61" s="16">
        <v>5</v>
      </c>
      <c r="P61" s="16">
        <v>5</v>
      </c>
      <c r="Q61" s="16">
        <v>5</v>
      </c>
      <c r="R61" s="16">
        <v>5</v>
      </c>
      <c r="S61" s="16">
        <v>5</v>
      </c>
      <c r="T61" s="16">
        <v>5</v>
      </c>
      <c r="U61" s="16">
        <v>5</v>
      </c>
      <c r="V61" s="16">
        <v>5</v>
      </c>
      <c r="W61" s="16">
        <v>5</v>
      </c>
      <c r="X61" s="16">
        <v>5</v>
      </c>
      <c r="Y61" s="16">
        <v>5</v>
      </c>
      <c r="Z61" s="16"/>
      <c r="AA61" s="16"/>
      <c r="AB61" s="16"/>
      <c r="AC61" s="16"/>
      <c r="AD61" s="16"/>
      <c r="AE61" s="37">
        <f t="shared" si="3"/>
        <v>95</v>
      </c>
      <c r="AF61" s="38" t="str">
        <f t="shared" si="4"/>
        <v>PEKİYİ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3"/>
        <v xml:space="preserve"> </v>
      </c>
      <c r="AF62" s="38" t="str">
        <f t="shared" si="4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3"/>
        <v xml:space="preserve"> </v>
      </c>
      <c r="AF63" s="38" t="str">
        <f t="shared" si="4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3"/>
        <v xml:space="preserve"> </v>
      </c>
      <c r="AF64" s="38" t="str">
        <f t="shared" si="4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3"/>
        <v xml:space="preserve"> </v>
      </c>
      <c r="AF65" s="38" t="str">
        <f t="shared" si="4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3"/>
        <v xml:space="preserve"> </v>
      </c>
      <c r="AF66" s="38" t="str">
        <f t="shared" si="4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3"/>
        <v xml:space="preserve"> </v>
      </c>
      <c r="AF67" s="38" t="str">
        <f t="shared" si="4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3"/>
        <v xml:space="preserve"> </v>
      </c>
      <c r="AF68" s="38" t="str">
        <f t="shared" si="4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3"/>
        <v xml:space="preserve"> </v>
      </c>
      <c r="AF69" s="38" t="str">
        <f t="shared" si="4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 t="str">
        <f t="shared" si="3"/>
        <v xml:space="preserve"> </v>
      </c>
      <c r="AF70" s="38" t="str">
        <f t="shared" si="4"/>
        <v xml:space="preserve"> 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 t="str">
        <f t="shared" si="3"/>
        <v xml:space="preserve"> </v>
      </c>
      <c r="AF71" s="38" t="str">
        <f t="shared" si="4"/>
        <v xml:space="preserve"> 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53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ref="AE72:AE74" si="5">IF(COUNTBLANK(F72:AD72)=COLUMNS(F72:AD72)," ",IF(SUM(F72:AD72)=0,0,SUM(F72:AD72)))</f>
        <v xml:space="preserve"> </v>
      </c>
      <c r="AF72" s="38" t="str">
        <f t="shared" si="4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53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5"/>
        <v xml:space="preserve"> </v>
      </c>
      <c r="AF73" s="38" t="str">
        <f t="shared" si="4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53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5"/>
        <v xml:space="preserve"> </v>
      </c>
      <c r="AF74" s="38" t="str">
        <f t="shared" si="4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53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ref="AE75:AE76" si="6">IF(COUNTBLANK(F75:AD75)=COLUMNS(F75:AD75)," ",IF(SUM(F75:AD75)=0,0,SUM(F75:AD75)))</f>
        <v xml:space="preserve"> </v>
      </c>
      <c r="AF75" s="38" t="str">
        <f t="shared" si="4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53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6"/>
        <v xml:space="preserve"> </v>
      </c>
      <c r="AF76" s="38" t="str">
        <f t="shared" si="4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3"/>
        <v xml:space="preserve"> </v>
      </c>
      <c r="AF77" s="38" t="str">
        <f t="shared" si="4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>
        <f>IF(F9=0," ",((SUM(F38:F77)/COUNT(F38:F77))*100)/F9)</f>
        <v>83.333333333333343</v>
      </c>
      <c r="G78" s="47">
        <f>IF(F10=0," ",((SUM(G38:G77)/COUNT(G38:G77))*100)/F10)</f>
        <v>66.666666666666671</v>
      </c>
      <c r="H78" s="47">
        <f>IF(F11=0," ",((SUM(H38:H77)/COUNT(H38:H77))*100)/F11)</f>
        <v>83.333333333333343</v>
      </c>
      <c r="I78" s="47">
        <f>IF(F12=0," ",((SUM(I38:I77)/COUNT(I38:I77))*100)/F12)</f>
        <v>83.333333333333343</v>
      </c>
      <c r="J78" s="47">
        <f>IF(F13=0," ",((SUM(J38:J77)/COUNT(J38:J77))*100)/F13)</f>
        <v>58.333333333333329</v>
      </c>
      <c r="K78" s="47">
        <f>IF(F14=0," ",((SUM(K38:K77)/COUNT(K38:K77))*100)/F14)</f>
        <v>75</v>
      </c>
      <c r="L78" s="47">
        <f>IF(F15=0," ",((SUM(L38:L77)/COUNT(L38:L77))*100)/F15)</f>
        <v>83.333333333333343</v>
      </c>
      <c r="M78" s="47">
        <f>IF(F16=0," ",((SUM(M38:M77)/COUNT(M38:M77))*100)/F16)</f>
        <v>58.333333333333329</v>
      </c>
      <c r="N78" s="47">
        <f>IF(F17=0," ",((SUM(N38:N77)/COUNT(N38:N77))*100)/F17)</f>
        <v>29.166666666666664</v>
      </c>
      <c r="O78" s="47">
        <f>IF(F18=0," ",((SUM(O38:O77)/COUNT(O38:O77))*100)/F18)</f>
        <v>66.666666666666671</v>
      </c>
      <c r="P78" s="47">
        <f>IF(F19=0," ",((SUM(P38:P77)/COUNT(P38:P77))*100)/F19)</f>
        <v>91.666666666666657</v>
      </c>
      <c r="Q78" s="47">
        <f>IF(F20=0," ",((SUM(Q38:Q77)/COUNT(Q38:Q77))*100)/F20)</f>
        <v>70.833333333333329</v>
      </c>
      <c r="R78" s="47">
        <f>IF(F21=0," ",((SUM(R38:R77)/COUNT(R38:R77))*100)/F21)</f>
        <v>66.666666666666671</v>
      </c>
      <c r="S78" s="47">
        <f>IF(F22=0," ",((SUM(S38:S77)/COUNT(S38:S77))*100)/F22)</f>
        <v>70.833333333333329</v>
      </c>
      <c r="T78" s="47">
        <f>IF(F23=0," ",((SUM(T38:T77)/COUNT(T38:T77))*100)/F23)</f>
        <v>75</v>
      </c>
      <c r="U78" s="47">
        <f>IF(F24=0," ",((SUM(U38:U77)/COUNT(U38:U77))*100)/F24)</f>
        <v>62.5</v>
      </c>
      <c r="V78" s="47">
        <f>IF(F25=0," ",((SUM(V38:V77)/COUNT(V38:V77))*100)/F25)</f>
        <v>66.666666666666671</v>
      </c>
      <c r="W78" s="47">
        <f>IF(F26=0," ",((SUM(W38:W77)/COUNT(W38:W77))*100)/F26)</f>
        <v>66.666666666666671</v>
      </c>
      <c r="X78" s="47">
        <f>IF(F27=0," ",((SUM(X38:X77)/COUNT(X38:X77))*100)/F27)</f>
        <v>75</v>
      </c>
      <c r="Y78" s="47">
        <f>IF(F28=0," ",((SUM(Y38:Y77)/COUNT(Y38:Y77))*100)/F28)</f>
        <v>58.333333333333329</v>
      </c>
      <c r="Z78" s="47" t="str">
        <f>IF(F29=0," ",((SUM(Z38:Z77)/COUNT(Z38:Z77))*100)/F29)</f>
        <v xml:space="preserve"> </v>
      </c>
      <c r="AA78" s="47" t="str">
        <f>IF(F30=0," ",((SUM(AA38:AA77)/COUNT(AA38:AA77))*100)/F30)</f>
        <v xml:space="preserve"> </v>
      </c>
      <c r="AB78" s="47" t="str">
        <f>IF(F31=0," ",((SUM(AB38:AB77)/COUNT(AB38:AB77))*100)/F31)</f>
        <v xml:space="preserve"> </v>
      </c>
      <c r="AC78" s="47" t="str">
        <f>IF(F32=0," ",((SUM(AC38:AC77)/COUNT(AC38:AC77))*100)/F32)</f>
        <v xml:space="preserve"> </v>
      </c>
      <c r="AD78" s="47" t="str">
        <f>IF(F33=0," ",((SUM(AD38:AD77)/COUNT(AD38:AD77))*100)/F33)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selectLockedCells="1"/>
  <mergeCells count="80">
    <mergeCell ref="R11:AF14"/>
    <mergeCell ref="O12:P12"/>
    <mergeCell ref="H12:N12"/>
    <mergeCell ref="H13:N13"/>
    <mergeCell ref="AB83:AF83"/>
    <mergeCell ref="AC15:AF15"/>
    <mergeCell ref="AC16:AF16"/>
    <mergeCell ref="AB82:AF82"/>
    <mergeCell ref="H18:AF18"/>
    <mergeCell ref="O16:P16"/>
    <mergeCell ref="AB81:AF81"/>
    <mergeCell ref="AE36:AE37"/>
    <mergeCell ref="AF36:AF37"/>
    <mergeCell ref="F36:AD36"/>
    <mergeCell ref="O13:P13"/>
    <mergeCell ref="H14:P14"/>
    <mergeCell ref="O15:P15"/>
    <mergeCell ref="D27:E27"/>
    <mergeCell ref="D24:E24"/>
    <mergeCell ref="D21:E21"/>
    <mergeCell ref="D18:E18"/>
    <mergeCell ref="H15:N15"/>
    <mergeCell ref="D15:E15"/>
    <mergeCell ref="D16:E16"/>
    <mergeCell ref="D19:E19"/>
    <mergeCell ref="D20:E20"/>
    <mergeCell ref="H16:N16"/>
    <mergeCell ref="D13:E13"/>
    <mergeCell ref="D14:E14"/>
    <mergeCell ref="D17:E17"/>
    <mergeCell ref="C78:E78"/>
    <mergeCell ref="C36:E36"/>
    <mergeCell ref="D22:E22"/>
    <mergeCell ref="D23:E23"/>
    <mergeCell ref="D28:E28"/>
    <mergeCell ref="D25:E25"/>
    <mergeCell ref="C34:E34"/>
    <mergeCell ref="D26:E26"/>
    <mergeCell ref="D31:E31"/>
    <mergeCell ref="D30:E30"/>
    <mergeCell ref="D32:E32"/>
    <mergeCell ref="D33:E33"/>
    <mergeCell ref="D29:E29"/>
    <mergeCell ref="D12:E12"/>
    <mergeCell ref="D10:E10"/>
    <mergeCell ref="G6:J6"/>
    <mergeCell ref="D11:E11"/>
    <mergeCell ref="H11:N11"/>
    <mergeCell ref="H10:N10"/>
    <mergeCell ref="K6:P6"/>
    <mergeCell ref="O10:P10"/>
    <mergeCell ref="O11:P11"/>
    <mergeCell ref="O9:P9"/>
    <mergeCell ref="H8:P8"/>
    <mergeCell ref="G3:J3"/>
    <mergeCell ref="D9:E9"/>
    <mergeCell ref="C6:D6"/>
    <mergeCell ref="E5:F5"/>
    <mergeCell ref="C8:E8"/>
    <mergeCell ref="H9:N9"/>
    <mergeCell ref="K5:P5"/>
    <mergeCell ref="C5:D5"/>
    <mergeCell ref="C4:D4"/>
    <mergeCell ref="E4:F4"/>
    <mergeCell ref="AH2:AJ2"/>
    <mergeCell ref="C3:D3"/>
    <mergeCell ref="R3:AF4"/>
    <mergeCell ref="E3:F3"/>
    <mergeCell ref="AD5:AE5"/>
    <mergeCell ref="AH5:AJ7"/>
    <mergeCell ref="AH3:AJ3"/>
    <mergeCell ref="E6:F6"/>
    <mergeCell ref="C2:AF2"/>
    <mergeCell ref="G4:J4"/>
    <mergeCell ref="G5:J5"/>
    <mergeCell ref="K3:P3"/>
    <mergeCell ref="K4:P4"/>
    <mergeCell ref="R7:AF10"/>
    <mergeCell ref="R5:AC5"/>
    <mergeCell ref="R6:AF6"/>
  </mergeCells>
  <phoneticPr fontId="0" type="noConversion"/>
  <conditionalFormatting sqref="F78:O78">
    <cfRule type="cellIs" dxfId="23" priority="7" stopIfTrue="1" operator="lessThan">
      <formula>50</formula>
    </cfRule>
  </conditionalFormatting>
  <conditionalFormatting sqref="F78:AD78">
    <cfRule type="cellIs" dxfId="22" priority="5" stopIfTrue="1" operator="lessThan">
      <formula>50</formula>
    </cfRule>
    <cfRule type="cellIs" dxfId="21" priority="6" stopIfTrue="1" operator="lessThan">
      <formula>50</formula>
    </cfRule>
  </conditionalFormatting>
  <conditionalFormatting sqref="AF38:AF77">
    <cfRule type="cellIs" dxfId="20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FF00"/>
    <pageSetUpPr fitToPage="1"/>
  </sheetPr>
  <dimension ref="B1:AJ83"/>
  <sheetViews>
    <sheetView view="pageBreakPreview" zoomScaleNormal="100" zoomScaleSheetLayoutView="100" workbookViewId="0">
      <selection activeCell="F39" sqref="F39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48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46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 t="e">
        <f>O16</f>
        <v>#DIV/0!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e">
        <f>CONCATENATE(AJ9,AJ10,AJ11,AJ12,AJ13,AJ14,AJ15,AJ16,AJ17,AJ18,AJ19,AJ20,AJ21,AJ23,AJ24,AJ25,AJ26,AJ27,AJ28,AJ29,AJ30,AJ31,AJ32,AJ33)</f>
        <v>#DIV/0!</v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/>
      <c r="E9" s="111"/>
      <c r="F9" s="32">
        <v>10</v>
      </c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COUNTIF(AF38:AF74,"GEÇMEZ")</f>
        <v>0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/>
      </c>
      <c r="AI9" s="12" t="e">
        <f>F78</f>
        <v>#DIV/0!</v>
      </c>
      <c r="AJ9" s="10" t="e">
        <f>IF(AI9&lt;50,"    * "&amp;AH9,"")</f>
        <v>#DIV/0!</v>
      </c>
    </row>
    <row r="10" spans="2:36" ht="20.100000000000001" customHeight="1">
      <c r="B10" s="1"/>
      <c r="C10" s="31">
        <v>2</v>
      </c>
      <c r="D10" s="111"/>
      <c r="E10" s="111"/>
      <c r="F10" s="32">
        <v>10</v>
      </c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COUNTIF(AF38:AF74,"GEÇER")</f>
        <v>0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/>
      </c>
      <c r="AI10" s="12" t="e">
        <f>G78</f>
        <v>#DIV/0!</v>
      </c>
      <c r="AJ10" s="10" t="e">
        <f t="shared" ref="AJ10:AJ27" si="1">IF(AI10&lt;50,"    * "&amp;AH10,"")</f>
        <v>#DIV/0!</v>
      </c>
    </row>
    <row r="11" spans="2:36" ht="20.100000000000001" customHeight="1">
      <c r="B11" s="1"/>
      <c r="C11" s="31">
        <v>3</v>
      </c>
      <c r="D11" s="111"/>
      <c r="E11" s="111"/>
      <c r="F11" s="32">
        <v>10</v>
      </c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COUNTIF(AF38:AF74,"ORTA")</f>
        <v>0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/>
      </c>
      <c r="AI11" s="12" t="e">
        <f>H78</f>
        <v>#DIV/0!</v>
      </c>
      <c r="AJ11" s="10" t="e">
        <f t="shared" si="1"/>
        <v>#DIV/0!</v>
      </c>
    </row>
    <row r="12" spans="2:36" ht="20.100000000000001" customHeight="1">
      <c r="B12" s="1"/>
      <c r="C12" s="31">
        <v>4</v>
      </c>
      <c r="D12" s="111"/>
      <c r="E12" s="111"/>
      <c r="F12" s="32">
        <v>10</v>
      </c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COUNTIF(AF38:AF74,"İYİ")</f>
        <v>0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/>
      </c>
      <c r="AI12" s="12" t="e">
        <f>I78</f>
        <v>#DIV/0!</v>
      </c>
      <c r="AJ12" s="10" t="e">
        <f t="shared" si="1"/>
        <v>#DIV/0!</v>
      </c>
    </row>
    <row r="13" spans="2:36" ht="20.100000000000001" customHeight="1">
      <c r="B13" s="1"/>
      <c r="C13" s="31">
        <v>5</v>
      </c>
      <c r="D13" s="111"/>
      <c r="E13" s="111"/>
      <c r="F13" s="32">
        <v>10</v>
      </c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COUNTIF(AF38:AF74,"PEKİYİ")</f>
        <v>0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/>
      </c>
      <c r="AI13" s="12" t="e">
        <f>J78</f>
        <v>#DIV/0!</v>
      </c>
      <c r="AJ13" s="10" t="e">
        <f t="shared" si="1"/>
        <v>#DIV/0!</v>
      </c>
    </row>
    <row r="14" spans="2:36" ht="20.100000000000001" customHeight="1">
      <c r="B14" s="1"/>
      <c r="C14" s="31">
        <v>6</v>
      </c>
      <c r="D14" s="111"/>
      <c r="E14" s="111"/>
      <c r="F14" s="32">
        <v>10</v>
      </c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/>
      </c>
      <c r="AI14" s="12" t="e">
        <f>K78</f>
        <v>#DIV/0!</v>
      </c>
      <c r="AJ14" s="10" t="e">
        <f t="shared" si="1"/>
        <v>#DIV/0!</v>
      </c>
    </row>
    <row r="15" spans="2:36" ht="17.25" customHeight="1">
      <c r="B15" s="1"/>
      <c r="C15" s="31">
        <v>7</v>
      </c>
      <c r="D15" s="111"/>
      <c r="E15" s="111"/>
      <c r="F15" s="32">
        <v>10</v>
      </c>
      <c r="G15" s="3"/>
      <c r="H15" s="116" t="s">
        <v>10</v>
      </c>
      <c r="I15" s="117"/>
      <c r="J15" s="117"/>
      <c r="K15" s="117"/>
      <c r="L15" s="117"/>
      <c r="M15" s="117"/>
      <c r="N15" s="117"/>
      <c r="O15" s="134" t="str">
        <f>IF(COUNT(AE38:AE74)=0," ",SUM(AE38:AE74)/COUNT(AE38:AE74))</f>
        <v xml:space="preserve"> 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/>
      </c>
      <c r="AI15" s="12" t="e">
        <f>L78</f>
        <v>#DIV/0!</v>
      </c>
      <c r="AJ15" s="10" t="e">
        <f t="shared" si="1"/>
        <v>#DIV/0!</v>
      </c>
    </row>
    <row r="16" spans="2:36" ht="20.100000000000001" customHeight="1" thickBot="1">
      <c r="B16" s="1"/>
      <c r="C16" s="31">
        <v>8</v>
      </c>
      <c r="D16" s="111"/>
      <c r="E16" s="111"/>
      <c r="F16" s="32">
        <v>10</v>
      </c>
      <c r="G16" s="3"/>
      <c r="H16" s="136" t="s">
        <v>38</v>
      </c>
      <c r="I16" s="137"/>
      <c r="J16" s="137"/>
      <c r="K16" s="137"/>
      <c r="L16" s="137"/>
      <c r="M16" s="137"/>
      <c r="N16" s="137"/>
      <c r="O16" s="150" t="e">
        <f>SUM(O10:O13)/SUM(O9:O14)</f>
        <v>#DIV/0!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/>
      </c>
      <c r="AI16" s="12" t="e">
        <f>M78</f>
        <v>#DIV/0!</v>
      </c>
      <c r="AJ16" s="10" t="e">
        <f t="shared" si="1"/>
        <v>#DIV/0!</v>
      </c>
    </row>
    <row r="17" spans="2:36" ht="20.100000000000001" customHeight="1" thickBot="1">
      <c r="B17" s="1"/>
      <c r="C17" s="31">
        <v>9</v>
      </c>
      <c r="D17" s="111"/>
      <c r="E17" s="111"/>
      <c r="F17" s="32">
        <v>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/>
      </c>
      <c r="AI17" s="12" t="e">
        <f>N78</f>
        <v>#DIV/0!</v>
      </c>
      <c r="AJ17" s="10" t="e">
        <f t="shared" si="1"/>
        <v>#DIV/0!</v>
      </c>
    </row>
    <row r="18" spans="2:36" ht="20.100000000000001" customHeight="1">
      <c r="B18" s="1"/>
      <c r="C18" s="31">
        <v>10</v>
      </c>
      <c r="D18" s="111"/>
      <c r="E18" s="111"/>
      <c r="F18" s="32">
        <v>10</v>
      </c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/>
      </c>
      <c r="AI18" s="12" t="e">
        <f>O78</f>
        <v>#DIV/0!</v>
      </c>
      <c r="AJ18" s="10" t="e">
        <f t="shared" si="1"/>
        <v>#DIV/0!</v>
      </c>
    </row>
    <row r="19" spans="2:36" ht="20.100000000000001" customHeight="1">
      <c r="B19" s="1"/>
      <c r="C19" s="31">
        <v>11</v>
      </c>
      <c r="D19" s="111"/>
      <c r="E19" s="111"/>
      <c r="F19" s="32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/>
      </c>
      <c r="AI19" s="12" t="str">
        <f>P78</f>
        <v xml:space="preserve"> 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/>
      <c r="E20" s="111"/>
      <c r="F20" s="32"/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/>
      </c>
      <c r="AI20" s="12" t="str">
        <f>Q78</f>
        <v xml:space="preserve"> 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/>
      <c r="E21" s="111"/>
      <c r="F21" s="32"/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/>
      </c>
      <c r="AI21" s="12" t="str">
        <f>R78</f>
        <v xml:space="preserve"> 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/>
      <c r="E22" s="111"/>
      <c r="F22" s="32"/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/>
      </c>
      <c r="AI22" s="12" t="str">
        <f>S78</f>
        <v xml:space="preserve"> 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/>
      <c r="E23" s="111"/>
      <c r="F23" s="32"/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/>
      </c>
      <c r="AI23" s="12" t="str">
        <f>T78</f>
        <v xml:space="preserve"> 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/>
      <c r="E24" s="111"/>
      <c r="F24" s="32"/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/>
      </c>
      <c r="AI24" s="12" t="str">
        <f>U78</f>
        <v xml:space="preserve"> 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/>
      <c r="E25" s="111"/>
      <c r="F25" s="32"/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/>
      </c>
      <c r="AI25" s="12" t="str">
        <f>V78</f>
        <v xml:space="preserve"> 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/>
      <c r="E26" s="111"/>
      <c r="F26" s="32"/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/>
      </c>
      <c r="AI26" s="12" t="str">
        <f>W78</f>
        <v xml:space="preserve"> 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/>
      <c r="E27" s="111"/>
      <c r="F27" s="32"/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/>
      </c>
      <c r="AI27" s="12" t="str">
        <f>X78</f>
        <v xml:space="preserve"> 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/>
      <c r="E28" s="111"/>
      <c r="F28" s="32"/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/>
      </c>
      <c r="AI28" s="12" t="str">
        <f>Y78</f>
        <v xml:space="preserve"> 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/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/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/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/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/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/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/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/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/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/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100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7" t="str">
        <f t="shared" ref="AE38" si="3">IF(COUNTBLANK(F38:AD38)=COLUMNS(F38:AD38)," ",IF(SUM(F38:AD38)=0,0,SUM(F38:AD38)))</f>
        <v xml:space="preserve"> </v>
      </c>
      <c r="AF38" s="38" t="str">
        <f>IF(AE38=" "," ",IF(AE38&gt;=85,"PEKİYİ",IF(AE38&gt;=70,"İYİ",IF(AE38&gt;=55,"ORTA",IF(AE38&gt;=45,"GEÇER",IF(AE38&lt;45,"GEÇMEZ"))))))</f>
        <v xml:space="preserve"> 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7" t="str">
        <f t="shared" ref="AE39:AE77" si="4">IF(COUNTBLANK(F39:AD39)=COLUMNS(F39:AD39)," ",IF(SUM(F39:AD39)=0,0,SUM(F39:AD39)))</f>
        <v xml:space="preserve"> </v>
      </c>
      <c r="AF39" s="38" t="str">
        <f t="shared" ref="AF39:AF77" si="5">IF(AE39=" "," ",IF(AE39&gt;=85,"PEKİYİ",IF(AE39&gt;=70,"İYİ",IF(AE39&gt;=55,"ORTA",IF(AE39&gt;=45,"GEÇER",IF(AE39&lt;45,"GEÇMEZ"))))))</f>
        <v xml:space="preserve"> 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7" t="str">
        <f t="shared" si="4"/>
        <v xml:space="preserve"> </v>
      </c>
      <c r="AF40" s="38" t="str">
        <f t="shared" si="5"/>
        <v xml:space="preserve"> 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7" t="str">
        <f t="shared" si="4"/>
        <v xml:space="preserve"> </v>
      </c>
      <c r="AF41" s="38" t="str">
        <f t="shared" si="5"/>
        <v xml:space="preserve"> 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7" t="str">
        <f t="shared" si="4"/>
        <v xml:space="preserve"> </v>
      </c>
      <c r="AF42" s="38" t="str">
        <f t="shared" si="5"/>
        <v xml:space="preserve"> 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7" t="str">
        <f t="shared" si="4"/>
        <v xml:space="preserve"> </v>
      </c>
      <c r="AF43" s="38" t="str">
        <f t="shared" si="5"/>
        <v xml:space="preserve"> 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7" t="str">
        <f t="shared" si="4"/>
        <v xml:space="preserve"> </v>
      </c>
      <c r="AF44" s="38" t="str">
        <f t="shared" si="5"/>
        <v xml:space="preserve"> 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7" t="str">
        <f t="shared" si="4"/>
        <v xml:space="preserve"> </v>
      </c>
      <c r="AF45" s="38" t="str">
        <f t="shared" si="5"/>
        <v xml:space="preserve"> 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7" t="str">
        <f t="shared" si="4"/>
        <v xml:space="preserve"> </v>
      </c>
      <c r="AF46" s="38" t="str">
        <f t="shared" si="5"/>
        <v xml:space="preserve"> 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7" t="str">
        <f t="shared" si="4"/>
        <v xml:space="preserve"> </v>
      </c>
      <c r="AF47" s="38" t="str">
        <f t="shared" si="5"/>
        <v xml:space="preserve"> 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7" t="str">
        <f t="shared" si="4"/>
        <v xml:space="preserve"> </v>
      </c>
      <c r="AF48" s="38" t="str">
        <f t="shared" si="5"/>
        <v xml:space="preserve"> 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7" t="str">
        <f t="shared" si="4"/>
        <v xml:space="preserve"> </v>
      </c>
      <c r="AF49" s="38" t="str">
        <f t="shared" si="5"/>
        <v xml:space="preserve"> 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7" t="str">
        <f t="shared" si="4"/>
        <v xml:space="preserve"> </v>
      </c>
      <c r="AF50" s="38" t="str">
        <f t="shared" si="5"/>
        <v xml:space="preserve"> 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7" t="str">
        <f t="shared" si="4"/>
        <v xml:space="preserve"> </v>
      </c>
      <c r="AF51" s="38" t="str">
        <f t="shared" si="5"/>
        <v xml:space="preserve"> 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7" t="str">
        <f t="shared" si="4"/>
        <v xml:space="preserve"> </v>
      </c>
      <c r="AF52" s="38" t="str">
        <f t="shared" si="5"/>
        <v xml:space="preserve"> 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7" t="str">
        <f t="shared" si="4"/>
        <v xml:space="preserve"> </v>
      </c>
      <c r="AF53" s="38" t="str">
        <f t="shared" si="5"/>
        <v xml:space="preserve"> 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7" t="str">
        <f t="shared" si="4"/>
        <v xml:space="preserve"> </v>
      </c>
      <c r="AF54" s="38" t="str">
        <f t="shared" si="5"/>
        <v xml:space="preserve"> 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7" t="str">
        <f t="shared" si="4"/>
        <v xml:space="preserve"> </v>
      </c>
      <c r="AF55" s="38" t="str">
        <f t="shared" si="5"/>
        <v xml:space="preserve"> 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7" t="str">
        <f t="shared" si="4"/>
        <v xml:space="preserve"> </v>
      </c>
      <c r="AF56" s="38" t="str">
        <f t="shared" si="5"/>
        <v xml:space="preserve"> 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7" t="str">
        <f t="shared" si="4"/>
        <v xml:space="preserve"> </v>
      </c>
      <c r="AF57" s="38" t="str">
        <f t="shared" si="5"/>
        <v xml:space="preserve"> 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7" t="str">
        <f t="shared" si="4"/>
        <v xml:space="preserve"> </v>
      </c>
      <c r="AF58" s="38" t="str">
        <f t="shared" si="5"/>
        <v xml:space="preserve"> 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7" t="str">
        <f t="shared" si="4"/>
        <v xml:space="preserve"> </v>
      </c>
      <c r="AF59" s="38" t="str">
        <f t="shared" si="5"/>
        <v xml:space="preserve"> 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 t="str">
        <f t="shared" si="4"/>
        <v xml:space="preserve"> </v>
      </c>
      <c r="AF60" s="38" t="str">
        <f t="shared" si="5"/>
        <v xml:space="preserve"> 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7" t="str">
        <f t="shared" si="4"/>
        <v xml:space="preserve"> </v>
      </c>
      <c r="AF61" s="38" t="str">
        <f t="shared" si="5"/>
        <v xml:space="preserve"> 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4"/>
        <v xml:space="preserve"> </v>
      </c>
      <c r="AF62" s="38" t="str">
        <f t="shared" si="5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4"/>
        <v xml:space="preserve"> </v>
      </c>
      <c r="AF63" s="38" t="str">
        <f t="shared" si="5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4"/>
        <v xml:space="preserve"> </v>
      </c>
      <c r="AF64" s="38" t="str">
        <f t="shared" si="5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4"/>
        <v xml:space="preserve"> </v>
      </c>
      <c r="AF65" s="38" t="str">
        <f t="shared" si="5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4"/>
        <v xml:space="preserve"> </v>
      </c>
      <c r="AF66" s="38" t="str">
        <f t="shared" si="5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4"/>
        <v xml:space="preserve"> </v>
      </c>
      <c r="AF67" s="38" t="str">
        <f t="shared" si="5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4"/>
        <v xml:space="preserve"> </v>
      </c>
      <c r="AF68" s="38" t="str">
        <f t="shared" si="5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4"/>
        <v xml:space="preserve"> </v>
      </c>
      <c r="AF69" s="38" t="str">
        <f t="shared" si="5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 t="str">
        <f t="shared" si="4"/>
        <v xml:space="preserve"> </v>
      </c>
      <c r="AF70" s="38" t="str">
        <f t="shared" si="5"/>
        <v xml:space="preserve"> 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 t="str">
        <f t="shared" si="4"/>
        <v xml:space="preserve"> </v>
      </c>
      <c r="AF71" s="38" t="str">
        <f t="shared" si="5"/>
        <v xml:space="preserve"> 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53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si="4"/>
        <v xml:space="preserve"> </v>
      </c>
      <c r="AF72" s="38" t="str">
        <f t="shared" si="5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53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4"/>
        <v xml:space="preserve"> </v>
      </c>
      <c r="AF73" s="38" t="str">
        <f t="shared" si="5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53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4"/>
        <v xml:space="preserve"> </v>
      </c>
      <c r="AF74" s="38" t="str">
        <f t="shared" si="5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53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si="4"/>
        <v xml:space="preserve"> </v>
      </c>
      <c r="AF75" s="38" t="str">
        <f t="shared" si="5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53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4"/>
        <v xml:space="preserve"> </v>
      </c>
      <c r="AF76" s="38" t="str">
        <f t="shared" si="5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4"/>
        <v xml:space="preserve"> </v>
      </c>
      <c r="AF77" s="38" t="str">
        <f t="shared" si="5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 t="e">
        <f>IF(F9=0," ",((SUM(F38:F74)/COUNT(F38:F74))*100)/F9)</f>
        <v>#DIV/0!</v>
      </c>
      <c r="G78" s="47" t="e">
        <f>IF(F10=0," ",((SUM(G38:G74)/COUNT(G38:G74))*100)/F10)</f>
        <v>#DIV/0!</v>
      </c>
      <c r="H78" s="47" t="e">
        <f>IF(F11=0," ",((SUM(H38:H74)/COUNT(H38:H74))*100)/F11)</f>
        <v>#DIV/0!</v>
      </c>
      <c r="I78" s="47" t="e">
        <f>IF(F12=0," ",((SUM(I38:I74)/COUNT(I38:I74))*100)/F12)</f>
        <v>#DIV/0!</v>
      </c>
      <c r="J78" s="47" t="e">
        <f>IF(F13=0," ",((SUM(J38:J74)/COUNT(J38:J74))*100)/F13)</f>
        <v>#DIV/0!</v>
      </c>
      <c r="K78" s="47" t="e">
        <f>IF(F14=0," ",((SUM(K38:K74)/COUNT(K38:K74))*100)/F14)</f>
        <v>#DIV/0!</v>
      </c>
      <c r="L78" s="47" t="e">
        <f>IF(F15=0," ",((SUM(L38:L74)/COUNT(L38:L74))*100)/F15)</f>
        <v>#DIV/0!</v>
      </c>
      <c r="M78" s="47" t="e">
        <f>IF(F16=0," ",((SUM(M38:M74)/COUNT(M38:M74))*100)/F16)</f>
        <v>#DIV/0!</v>
      </c>
      <c r="N78" s="47" t="e">
        <f>IF(F17=0," ",((SUM(N38:N74)/COUNT(N38:N74))*100)/F17)</f>
        <v>#DIV/0!</v>
      </c>
      <c r="O78" s="47" t="e">
        <f>IF(F18=0," ",((SUM(O38:O74)/COUNT(O38:O74))*100)/F18)</f>
        <v>#DIV/0!</v>
      </c>
      <c r="P78" s="47" t="str">
        <f>IF(F19=0," ",((SUM(P38:P74)/COUNT(P38:P74))*100)/F19)</f>
        <v xml:space="preserve"> </v>
      </c>
      <c r="Q78" s="47" t="str">
        <f>IF(F20=0," ",((SUM(Q38:Q74)/COUNT(Q38:Q74))*100)/F20)</f>
        <v xml:space="preserve"> </v>
      </c>
      <c r="R78" s="47" t="str">
        <f>IF(F21=0," ",((SUM(R38:R74)/COUNT(R38:R74))*100)/F21)</f>
        <v xml:space="preserve"> </v>
      </c>
      <c r="S78" s="47" t="str">
        <f>IF(F22=0," ",((SUM(S38:S74)/COUNT(S38:S74))*100)/F22)</f>
        <v xml:space="preserve"> </v>
      </c>
      <c r="T78" s="47" t="str">
        <f>IF(F23=0," ",((SUM(T38:T74)/COUNT(T38:T74))*100)/F23)</f>
        <v xml:space="preserve"> </v>
      </c>
      <c r="U78" s="47" t="str">
        <f>IF(F24=0," ",((SUM(U38:U74)/COUNT(U38:U74))*100)/F24)</f>
        <v xml:space="preserve"> </v>
      </c>
      <c r="V78" s="47" t="str">
        <f>IF(F25=0," ",((SUM(V38:V74)/COUNT(V38:V74))*100)/F25)</f>
        <v xml:space="preserve"> </v>
      </c>
      <c r="W78" s="47" t="str">
        <f>IF(F26=0," ",((SUM(W38:W74)/COUNT(W38:W74))*100)/F26)</f>
        <v xml:space="preserve"> </v>
      </c>
      <c r="X78" s="47" t="str">
        <f>IF(F27=0," ",((SUM(X38:X74)/COUNT(X38:X74))*100)/F27)</f>
        <v xml:space="preserve"> </v>
      </c>
      <c r="Y78" s="47" t="str">
        <f>IF(F28=0," ",((SUM(Y38:Y74)/COUNT(Y38:Y74))*100)/F28)</f>
        <v xml:space="preserve"> </v>
      </c>
      <c r="Z78" s="47" t="str">
        <f>IF(F29=0," ",((SUM(Z38:Z74)/COUNT(Z38:Z74))*100)/F29)</f>
        <v xml:space="preserve"> </v>
      </c>
      <c r="AA78" s="47" t="str">
        <f>IF(F30=0," ",((SUM(AA38:AA74)/COUNT(AA38:AA74))*100)/F30)</f>
        <v xml:space="preserve"> </v>
      </c>
      <c r="AB78" s="47" t="str">
        <f>IF(F31=0," ",((SUM(AB38:AB74)/COUNT(AB38:AB74))*100)/F31)</f>
        <v xml:space="preserve"> </v>
      </c>
      <c r="AC78" s="47" t="str">
        <f>IF(F32=0," ",((SUM(AC38:AC74)/COUNT(AC38:AC74))*100)/F32)</f>
        <v xml:space="preserve"> </v>
      </c>
      <c r="AD78" s="47" t="str">
        <f>IF(F33=0," ",((SUM(AD38:AD74)/COUNT(AD38:AD74))*100)/F33)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algorithmName="SHA-512" hashValue="Yfkd0c7vB+2cVhbljlsWS4E2rJ9UKNN8ma23ntg9E0VUIAxrgVwiYvHCcmuilqLDM0Rbe2FlRh/o8I+/T6pk8Q==" saltValue="Omn0z0ycxAUodfUWrXAyGA==" spinCount="100000" sheet="1" objects="1" scenarios="1"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G5:J5"/>
    <mergeCell ref="K5:P5"/>
    <mergeCell ref="D9:E9"/>
    <mergeCell ref="C8:E8"/>
    <mergeCell ref="H8:P8"/>
    <mergeCell ref="R5:AC5"/>
    <mergeCell ref="AH5:AJ7"/>
    <mergeCell ref="C6:D6"/>
    <mergeCell ref="E6:F6"/>
    <mergeCell ref="G6:J6"/>
    <mergeCell ref="K6:P6"/>
    <mergeCell ref="R6:AF6"/>
    <mergeCell ref="R7:AF10"/>
    <mergeCell ref="AD5:AE5"/>
    <mergeCell ref="H9:N9"/>
    <mergeCell ref="O9:P9"/>
    <mergeCell ref="D10:E10"/>
    <mergeCell ref="H10:N10"/>
    <mergeCell ref="O10:P10"/>
    <mergeCell ref="C5:D5"/>
    <mergeCell ref="E5:F5"/>
    <mergeCell ref="D11:E11"/>
    <mergeCell ref="H11:N11"/>
    <mergeCell ref="O11:P11"/>
    <mergeCell ref="R11:AF14"/>
    <mergeCell ref="D12:E12"/>
    <mergeCell ref="D14:E14"/>
    <mergeCell ref="H14:P14"/>
    <mergeCell ref="H12:N12"/>
    <mergeCell ref="O12:P12"/>
    <mergeCell ref="D13:E13"/>
    <mergeCell ref="H13:N13"/>
    <mergeCell ref="O13:P13"/>
    <mergeCell ref="D18:E18"/>
    <mergeCell ref="H18:AF18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26:E26"/>
    <mergeCell ref="AB83:AF83"/>
    <mergeCell ref="D31:E31"/>
    <mergeCell ref="D32:E32"/>
    <mergeCell ref="D33:E33"/>
    <mergeCell ref="C34:E34"/>
    <mergeCell ref="C36:E36"/>
    <mergeCell ref="F36:AD36"/>
    <mergeCell ref="AE36:AE37"/>
    <mergeCell ref="AF36:AF37"/>
    <mergeCell ref="C78:E78"/>
    <mergeCell ref="AB81:AF81"/>
    <mergeCell ref="AB82:AF82"/>
  </mergeCells>
  <conditionalFormatting sqref="AF38:AF77">
    <cfRule type="cellIs" dxfId="19" priority="1" operator="equal">
      <formula>"GEÇMEZ"</formula>
    </cfRule>
  </conditionalFormatting>
  <conditionalFormatting sqref="F78:O78">
    <cfRule type="cellIs" dxfId="18" priority="4" stopIfTrue="1" operator="lessThan">
      <formula>50</formula>
    </cfRule>
  </conditionalFormatting>
  <conditionalFormatting sqref="F78:AD78">
    <cfRule type="cellIs" dxfId="17" priority="2" stopIfTrue="1" operator="lessThan">
      <formula>50</formula>
    </cfRule>
    <cfRule type="cellIs" dxfId="16" priority="3" stopIfTrue="1" operator="lessThan">
      <formula>50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  <pageSetUpPr fitToPage="1"/>
  </sheetPr>
  <dimension ref="B1:AJ83"/>
  <sheetViews>
    <sheetView view="pageBreakPreview" topLeftCell="A65" zoomScaleNormal="100" zoomScaleSheetLayoutView="100" workbookViewId="0">
      <selection activeCell="U46" sqref="U46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49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46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str">
        <f>CONCATENATE(AJ9,AJ10,AJ11,AJ12,AJ13,AJ14,AJ15,AJ16,AJ17,AJ18,AJ19,AJ20,AJ21,AJ23,AJ24,AJ25,AJ26,AJ27,AJ28,AJ29,AJ30,AJ31,AJ32,AJ33)</f>
        <v/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/>
      <c r="E9" s="111"/>
      <c r="F9" s="32"/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COUNTIF(AF38:AF74,"GEÇMEZ")</f>
        <v>3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/>
      </c>
      <c r="AI9" s="12" t="str">
        <f>F78</f>
        <v xml:space="preserve"> </v>
      </c>
      <c r="AJ9" s="10" t="str">
        <f>IF(AI9&lt;50,"    * "&amp;AH9,"")</f>
        <v/>
      </c>
    </row>
    <row r="10" spans="2:36" ht="20.100000000000001" customHeight="1">
      <c r="B10" s="1"/>
      <c r="C10" s="31">
        <v>2</v>
      </c>
      <c r="D10" s="111"/>
      <c r="E10" s="111"/>
      <c r="F10" s="32"/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COUNTIF(AF38:AF74,"GEÇER")</f>
        <v>0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/>
      </c>
      <c r="AI10" s="12" t="str">
        <f>G78</f>
        <v xml:space="preserve"> </v>
      </c>
      <c r="AJ10" s="10" t="str">
        <f t="shared" ref="AJ10:AJ27" si="1">IF(AI10&lt;50,"    * "&amp;AH10,"")</f>
        <v/>
      </c>
    </row>
    <row r="11" spans="2:36" ht="20.100000000000001" customHeight="1">
      <c r="B11" s="1"/>
      <c r="C11" s="31">
        <v>3</v>
      </c>
      <c r="D11" s="111"/>
      <c r="E11" s="111"/>
      <c r="F11" s="32"/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COUNTIF(AF38:AF74,"ORTA")</f>
        <v>0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/>
      </c>
      <c r="AI11" s="12" t="str">
        <f>H78</f>
        <v xml:space="preserve"> </v>
      </c>
      <c r="AJ11" s="10" t="str">
        <f t="shared" si="1"/>
        <v/>
      </c>
    </row>
    <row r="12" spans="2:36" ht="20.100000000000001" customHeight="1">
      <c r="B12" s="1"/>
      <c r="C12" s="31">
        <v>4</v>
      </c>
      <c r="D12" s="111"/>
      <c r="E12" s="111"/>
      <c r="F12" s="32"/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COUNTIF(AF38:AF74,"İYİ")</f>
        <v>0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/>
      </c>
      <c r="AI12" s="12" t="str">
        <f>I78</f>
        <v xml:space="preserve"> </v>
      </c>
      <c r="AJ12" s="10" t="str">
        <f t="shared" si="1"/>
        <v/>
      </c>
    </row>
    <row r="13" spans="2:36" ht="20.100000000000001" customHeight="1">
      <c r="B13" s="1"/>
      <c r="C13" s="31">
        <v>5</v>
      </c>
      <c r="D13" s="111"/>
      <c r="E13" s="111"/>
      <c r="F13" s="32"/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COUNTIF(AF38:AF74,"PEKİYİ")</f>
        <v>0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/>
      </c>
      <c r="AI13" s="12" t="str">
        <f>J78</f>
        <v xml:space="preserve"> </v>
      </c>
      <c r="AJ13" s="10" t="str">
        <f t="shared" si="1"/>
        <v/>
      </c>
    </row>
    <row r="14" spans="2:36" ht="20.100000000000001" customHeight="1">
      <c r="B14" s="1"/>
      <c r="C14" s="31">
        <v>6</v>
      </c>
      <c r="D14" s="111"/>
      <c r="E14" s="111"/>
      <c r="F14" s="32"/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/>
      </c>
      <c r="AI14" s="12" t="str">
        <f>K78</f>
        <v xml:space="preserve"> </v>
      </c>
      <c r="AJ14" s="10" t="str">
        <f t="shared" si="1"/>
        <v/>
      </c>
    </row>
    <row r="15" spans="2:36" ht="17.25" customHeight="1">
      <c r="B15" s="1"/>
      <c r="C15" s="31">
        <v>7</v>
      </c>
      <c r="D15" s="111"/>
      <c r="E15" s="111"/>
      <c r="F15" s="32"/>
      <c r="G15" s="3"/>
      <c r="H15" s="116" t="s">
        <v>10</v>
      </c>
      <c r="I15" s="117"/>
      <c r="J15" s="117"/>
      <c r="K15" s="117"/>
      <c r="L15" s="117"/>
      <c r="M15" s="117"/>
      <c r="N15" s="117"/>
      <c r="O15" s="134">
        <f>IF(COUNT(AE38:AE74)=0," ",SUM(AE38:AE74)/COUNT(AE38:AE74))</f>
        <v>15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/>
      </c>
      <c r="AI15" s="12" t="str">
        <f>L78</f>
        <v xml:space="preserve"> </v>
      </c>
      <c r="AJ15" s="10" t="str">
        <f t="shared" si="1"/>
        <v/>
      </c>
    </row>
    <row r="16" spans="2:36" ht="20.100000000000001" customHeight="1" thickBot="1">
      <c r="B16" s="1"/>
      <c r="C16" s="31">
        <v>8</v>
      </c>
      <c r="D16" s="111"/>
      <c r="E16" s="111"/>
      <c r="F16" s="32"/>
      <c r="G16" s="3"/>
      <c r="H16" s="136" t="s">
        <v>38</v>
      </c>
      <c r="I16" s="137"/>
      <c r="J16" s="137"/>
      <c r="K16" s="137"/>
      <c r="L16" s="137"/>
      <c r="M16" s="137"/>
      <c r="N16" s="137"/>
      <c r="O16" s="150">
        <f>SUM(O10:O13)/SUM(O9:O14)</f>
        <v>0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/>
      </c>
      <c r="AI16" s="12" t="str">
        <f>M78</f>
        <v xml:space="preserve"> </v>
      </c>
      <c r="AJ16" s="10" t="str">
        <f t="shared" si="1"/>
        <v/>
      </c>
    </row>
    <row r="17" spans="2:36" ht="20.100000000000001" customHeight="1" thickBot="1">
      <c r="B17" s="1"/>
      <c r="C17" s="31">
        <v>9</v>
      </c>
      <c r="D17" s="111"/>
      <c r="E17" s="111"/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/>
      </c>
      <c r="AI17" s="12" t="str">
        <f>N78</f>
        <v xml:space="preserve"> </v>
      </c>
      <c r="AJ17" s="10" t="str">
        <f t="shared" si="1"/>
        <v/>
      </c>
    </row>
    <row r="18" spans="2:36" ht="20.100000000000001" customHeight="1">
      <c r="B18" s="1"/>
      <c r="C18" s="31">
        <v>10</v>
      </c>
      <c r="D18" s="111"/>
      <c r="E18" s="111"/>
      <c r="F18" s="32"/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/>
      </c>
      <c r="AI18" s="12" t="str">
        <f>O78</f>
        <v xml:space="preserve"> </v>
      </c>
      <c r="AJ18" s="10" t="str">
        <f t="shared" si="1"/>
        <v/>
      </c>
    </row>
    <row r="19" spans="2:36" ht="20.100000000000001" customHeight="1">
      <c r="B19" s="1"/>
      <c r="C19" s="31">
        <v>11</v>
      </c>
      <c r="D19" s="111"/>
      <c r="E19" s="111"/>
      <c r="F19" s="32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/>
      </c>
      <c r="AI19" s="12" t="str">
        <f>P78</f>
        <v xml:space="preserve"> 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/>
      <c r="E20" s="111"/>
      <c r="F20" s="32"/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/>
      </c>
      <c r="AI20" s="12" t="str">
        <f>Q78</f>
        <v xml:space="preserve"> 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/>
      <c r="E21" s="111"/>
      <c r="F21" s="32"/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/>
      </c>
      <c r="AI21" s="12" t="str">
        <f>R78</f>
        <v xml:space="preserve"> 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/>
      <c r="E22" s="111"/>
      <c r="F22" s="32"/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/>
      </c>
      <c r="AI22" s="12" t="str">
        <f>S78</f>
        <v xml:space="preserve"> 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/>
      <c r="E23" s="111"/>
      <c r="F23" s="32"/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/>
      </c>
      <c r="AI23" s="12" t="str">
        <f>T78</f>
        <v xml:space="preserve"> 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/>
      <c r="E24" s="111"/>
      <c r="F24" s="32"/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/>
      </c>
      <c r="AI24" s="12" t="str">
        <f>U78</f>
        <v xml:space="preserve"> 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/>
      <c r="E25" s="111"/>
      <c r="F25" s="32"/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/>
      </c>
      <c r="AI25" s="12" t="str">
        <f>V78</f>
        <v xml:space="preserve"> 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/>
      <c r="E26" s="111"/>
      <c r="F26" s="32"/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/>
      </c>
      <c r="AI26" s="12" t="str">
        <f>W78</f>
        <v xml:space="preserve"> 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/>
      <c r="E27" s="111"/>
      <c r="F27" s="32"/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/>
      </c>
      <c r="AI27" s="12" t="str">
        <f>X78</f>
        <v xml:space="preserve"> 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/>
      <c r="E28" s="111"/>
      <c r="F28" s="32"/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/>
      </c>
      <c r="AI28" s="12" t="str">
        <f>Y78</f>
        <v xml:space="preserve"> 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/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/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/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/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/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/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/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/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/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/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>
        <v>5</v>
      </c>
      <c r="G38" s="16">
        <v>5</v>
      </c>
      <c r="H38" s="16">
        <v>5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7">
        <f t="shared" ref="AE38:AE77" si="3">IF(COUNTBLANK(F38:AD38)=COLUMNS(F38:AD38)," ",IF(SUM(F38:AD38)=0,0,SUM(F38:AD38)))</f>
        <v>15</v>
      </c>
      <c r="AF38" s="38" t="str">
        <f>IF(AE38=" "," ",IF(AE38&gt;=85,"PEKİYİ",IF(AE38&gt;=70,"İYİ",IF(AE38&gt;=55,"ORTA",IF(AE38&gt;=45,"GEÇER",IF(AE38&lt;45,"GEÇMEZ"))))))</f>
        <v>GEÇMEZ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7" t="str">
        <f t="shared" si="3"/>
        <v xml:space="preserve"> </v>
      </c>
      <c r="AF39" s="38" t="str">
        <f t="shared" ref="AF39:AF77" si="4">IF(AE39=" "," ",IF(AE39&gt;=85,"PEKİYİ",IF(AE39&gt;=70,"İYİ",IF(AE39&gt;=55,"ORTA",IF(AE39&gt;=45,"GEÇER",IF(AE39&lt;45,"GEÇMEZ"))))))</f>
        <v xml:space="preserve"> 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7" t="str">
        <f t="shared" si="3"/>
        <v xml:space="preserve"> </v>
      </c>
      <c r="AF40" s="38" t="str">
        <f t="shared" si="4"/>
        <v xml:space="preserve"> 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7" t="str">
        <f t="shared" si="3"/>
        <v xml:space="preserve"> </v>
      </c>
      <c r="AF41" s="38" t="str">
        <f t="shared" si="4"/>
        <v xml:space="preserve"> 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7" t="str">
        <f t="shared" si="3"/>
        <v xml:space="preserve"> </v>
      </c>
      <c r="AF42" s="38" t="str">
        <f t="shared" si="4"/>
        <v xml:space="preserve"> 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7" t="str">
        <f t="shared" si="3"/>
        <v xml:space="preserve"> </v>
      </c>
      <c r="AF43" s="38" t="str">
        <f t="shared" si="4"/>
        <v xml:space="preserve"> 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7" t="str">
        <f t="shared" si="3"/>
        <v xml:space="preserve"> </v>
      </c>
      <c r="AF44" s="38" t="str">
        <f t="shared" si="4"/>
        <v xml:space="preserve"> 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7" t="str">
        <f t="shared" si="3"/>
        <v xml:space="preserve"> </v>
      </c>
      <c r="AF45" s="38" t="str">
        <f t="shared" si="4"/>
        <v xml:space="preserve"> 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7" t="str">
        <f t="shared" si="3"/>
        <v xml:space="preserve"> </v>
      </c>
      <c r="AF46" s="38" t="str">
        <f t="shared" si="4"/>
        <v xml:space="preserve"> 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7" t="str">
        <f t="shared" si="3"/>
        <v xml:space="preserve"> </v>
      </c>
      <c r="AF47" s="38" t="str">
        <f t="shared" si="4"/>
        <v xml:space="preserve"> 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7" t="str">
        <f t="shared" si="3"/>
        <v xml:space="preserve"> </v>
      </c>
      <c r="AF48" s="38" t="str">
        <f t="shared" si="4"/>
        <v xml:space="preserve"> 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7" t="str">
        <f t="shared" si="3"/>
        <v xml:space="preserve"> </v>
      </c>
      <c r="AF49" s="38" t="str">
        <f t="shared" si="4"/>
        <v xml:space="preserve"> 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7" t="str">
        <f t="shared" si="3"/>
        <v xml:space="preserve"> </v>
      </c>
      <c r="AF50" s="38" t="str">
        <f t="shared" si="4"/>
        <v xml:space="preserve"> 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7" t="str">
        <f t="shared" si="3"/>
        <v xml:space="preserve"> </v>
      </c>
      <c r="AF51" s="38" t="str">
        <f t="shared" si="4"/>
        <v xml:space="preserve"> 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7" t="str">
        <f t="shared" si="3"/>
        <v xml:space="preserve"> </v>
      </c>
      <c r="AF52" s="38" t="str">
        <f t="shared" si="4"/>
        <v xml:space="preserve"> 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7" t="str">
        <f t="shared" si="3"/>
        <v xml:space="preserve"> </v>
      </c>
      <c r="AF53" s="38" t="str">
        <f t="shared" si="4"/>
        <v xml:space="preserve"> 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7" t="str">
        <f t="shared" si="3"/>
        <v xml:space="preserve"> </v>
      </c>
      <c r="AF54" s="38" t="str">
        <f t="shared" si="4"/>
        <v xml:space="preserve"> 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7" t="str">
        <f t="shared" si="3"/>
        <v xml:space="preserve"> </v>
      </c>
      <c r="AF55" s="38" t="str">
        <f t="shared" si="4"/>
        <v xml:space="preserve"> 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7" t="str">
        <f t="shared" si="3"/>
        <v xml:space="preserve"> </v>
      </c>
      <c r="AF56" s="38" t="str">
        <f t="shared" si="4"/>
        <v xml:space="preserve"> 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7" t="str">
        <f t="shared" si="3"/>
        <v xml:space="preserve"> </v>
      </c>
      <c r="AF57" s="38" t="str">
        <f t="shared" si="4"/>
        <v xml:space="preserve"> 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7" t="str">
        <f t="shared" si="3"/>
        <v xml:space="preserve"> </v>
      </c>
      <c r="AF58" s="38" t="str">
        <f t="shared" si="4"/>
        <v xml:space="preserve"> 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7" t="str">
        <f t="shared" si="3"/>
        <v xml:space="preserve"> </v>
      </c>
      <c r="AF59" s="38" t="str">
        <f t="shared" si="4"/>
        <v xml:space="preserve"> 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 t="str">
        <f t="shared" si="3"/>
        <v xml:space="preserve"> </v>
      </c>
      <c r="AF60" s="38" t="str">
        <f t="shared" si="4"/>
        <v xml:space="preserve"> 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7" t="str">
        <f t="shared" si="3"/>
        <v xml:space="preserve"> </v>
      </c>
      <c r="AF61" s="38" t="str">
        <f t="shared" si="4"/>
        <v xml:space="preserve"> 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3"/>
        <v xml:space="preserve"> </v>
      </c>
      <c r="AF62" s="38" t="str">
        <f t="shared" si="4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3"/>
        <v xml:space="preserve"> </v>
      </c>
      <c r="AF63" s="38" t="str">
        <f t="shared" si="4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3"/>
        <v xml:space="preserve"> </v>
      </c>
      <c r="AF64" s="38" t="str">
        <f t="shared" si="4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3"/>
        <v xml:space="preserve"> </v>
      </c>
      <c r="AF65" s="38" t="str">
        <f t="shared" si="4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3"/>
        <v xml:space="preserve"> </v>
      </c>
      <c r="AF66" s="38" t="str">
        <f t="shared" si="4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3"/>
        <v xml:space="preserve"> </v>
      </c>
      <c r="AF67" s="38" t="str">
        <f t="shared" si="4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3"/>
        <v xml:space="preserve"> </v>
      </c>
      <c r="AF68" s="38" t="str">
        <f t="shared" si="4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3"/>
        <v xml:space="preserve"> </v>
      </c>
      <c r="AF69" s="38" t="str">
        <f t="shared" si="4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/>
      <c r="AF70" s="38" t="str">
        <f t="shared" si="4"/>
        <v>GEÇMEZ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/>
      <c r="AF71" s="38" t="str">
        <f t="shared" si="4"/>
        <v>GEÇMEZ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39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si="3"/>
        <v xml:space="preserve"> </v>
      </c>
      <c r="AF72" s="38" t="str">
        <f t="shared" si="4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39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3"/>
        <v xml:space="preserve"> </v>
      </c>
      <c r="AF73" s="38" t="str">
        <f t="shared" si="4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39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3"/>
        <v xml:space="preserve"> </v>
      </c>
      <c r="AF74" s="38" t="str">
        <f t="shared" si="4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39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si="3"/>
        <v xml:space="preserve"> </v>
      </c>
      <c r="AF75" s="38" t="str">
        <f t="shared" si="4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39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3"/>
        <v xml:space="preserve"> </v>
      </c>
      <c r="AF76" s="38" t="str">
        <f t="shared" si="4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3"/>
        <v xml:space="preserve"> </v>
      </c>
      <c r="AF77" s="38" t="str">
        <f t="shared" si="4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 t="str">
        <f>IF(F9=0," ",((SUM(F38:F74)/COUNT(F38:F74))*100)/F9)</f>
        <v xml:space="preserve"> </v>
      </c>
      <c r="G78" s="47" t="str">
        <f>IF(F10=0," ",((SUM(G38:G74)/COUNT(G38:G74))*100)/F10)</f>
        <v xml:space="preserve"> </v>
      </c>
      <c r="H78" s="47" t="str">
        <f>IF(F11=0," ",((SUM(H38:H74)/COUNT(H38:H74))*100)/F11)</f>
        <v xml:space="preserve"> </v>
      </c>
      <c r="I78" s="47" t="str">
        <f>IF(F12=0," ",((SUM(I38:I74)/COUNT(I38:I74))*100)/F12)</f>
        <v xml:space="preserve"> </v>
      </c>
      <c r="J78" s="47" t="str">
        <f>IF(F13=0," ",((SUM(J38:J74)/COUNT(J38:J74))*100)/F13)</f>
        <v xml:space="preserve"> </v>
      </c>
      <c r="K78" s="47" t="str">
        <f>IF(F14=0," ",((SUM(K38:K74)/COUNT(K38:K74))*100)/F14)</f>
        <v xml:space="preserve"> </v>
      </c>
      <c r="L78" s="47" t="str">
        <f>IF(F15=0," ",((SUM(L38:L74)/COUNT(L38:L74))*100)/F15)</f>
        <v xml:space="preserve"> </v>
      </c>
      <c r="M78" s="47" t="str">
        <f>IF(F16=0," ",((SUM(M38:M74)/COUNT(M38:M74))*100)/F16)</f>
        <v xml:space="preserve"> </v>
      </c>
      <c r="N78" s="47" t="str">
        <f>IF(F17=0," ",((SUM(N38:N74)/COUNT(N38:N74))*100)/F17)</f>
        <v xml:space="preserve"> </v>
      </c>
      <c r="O78" s="47" t="str">
        <f>IF(F18=0," ",((SUM(O38:O74)/COUNT(O38:O74))*100)/F18)</f>
        <v xml:space="preserve"> </v>
      </c>
      <c r="P78" s="47" t="str">
        <f>IF(F19=0," ",((SUM(P38:P74)/COUNT(P38:P74))*100)/F19)</f>
        <v xml:space="preserve"> </v>
      </c>
      <c r="Q78" s="47" t="str">
        <f>IF(F20=0," ",((SUM(Q38:Q74)/COUNT(Q38:Q74))*100)/F20)</f>
        <v xml:space="preserve"> </v>
      </c>
      <c r="R78" s="47" t="str">
        <f>IF(F21=0," ",((SUM(R38:R74)/COUNT(R38:R74))*100)/F21)</f>
        <v xml:space="preserve"> </v>
      </c>
      <c r="S78" s="47" t="str">
        <f>IF(F22=0," ",((SUM(S38:S74)/COUNT(S38:S74))*100)/F22)</f>
        <v xml:space="preserve"> </v>
      </c>
      <c r="T78" s="47" t="str">
        <f>IF(F23=0," ",((SUM(T38:T74)/COUNT(T38:T74))*100)/F23)</f>
        <v xml:space="preserve"> </v>
      </c>
      <c r="U78" s="47" t="str">
        <f>IF(F24=0," ",((SUM(U38:U74)/COUNT(U38:U74))*100)/F24)</f>
        <v xml:space="preserve"> </v>
      </c>
      <c r="V78" s="47" t="str">
        <f>IF(F25=0," ",((SUM(V38:V74)/COUNT(V38:V74))*100)/F25)</f>
        <v xml:space="preserve"> </v>
      </c>
      <c r="W78" s="47" t="str">
        <f>IF(F26=0," ",((SUM(W38:W74)/COUNT(W38:W74))*100)/F26)</f>
        <v xml:space="preserve"> </v>
      </c>
      <c r="X78" s="47" t="str">
        <f>IF(F27=0," ",((SUM(X38:X74)/COUNT(X38:X74))*100)/F27)</f>
        <v xml:space="preserve"> </v>
      </c>
      <c r="Y78" s="47" t="str">
        <f>IF(F28=0," ",((SUM(Y38:Y74)/COUNT(Y38:Y74))*100)/F28)</f>
        <v xml:space="preserve"> </v>
      </c>
      <c r="Z78" s="47" t="str">
        <f>IF(F29=0," ",((SUM(Z38:Z74)/COUNT(Z38:Z74))*100)/F29)</f>
        <v xml:space="preserve"> </v>
      </c>
      <c r="AA78" s="47" t="str">
        <f>IF(F30=0," ",((SUM(AA38:AA74)/COUNT(AA38:AA74))*100)/F30)</f>
        <v xml:space="preserve"> </v>
      </c>
      <c r="AB78" s="47" t="str">
        <f>IF(F31=0," ",((SUM(AB38:AB74)/COUNT(AB38:AB74))*100)/F31)</f>
        <v xml:space="preserve"> </v>
      </c>
      <c r="AC78" s="47" t="str">
        <f>IF(F32=0," ",((SUM(AC38:AC74)/COUNT(AC38:AC74))*100)/F32)</f>
        <v xml:space="preserve"> </v>
      </c>
      <c r="AD78" s="47" t="str">
        <f>IF(F33=0," ",((SUM(AD38:AD74)/COUNT(AD38:AD74))*100)/F33)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algorithmName="SHA-512" hashValue="/XyvNey65Pa9aMi9zyqI8de5/hHMvGxt08Ymii4GiHtPK2nxS7SxwAEl1GSJ4TEfnYi3KUmXJggPPIjpF/EX7g==" saltValue="F7gM74KcN+6F9o2cBp4joQ==" spinCount="100000" sheet="1" objects="1" scenarios="1"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G5:J5"/>
    <mergeCell ref="K5:P5"/>
    <mergeCell ref="D9:E9"/>
    <mergeCell ref="C8:E8"/>
    <mergeCell ref="H8:P8"/>
    <mergeCell ref="R5:AC5"/>
    <mergeCell ref="AH5:AJ7"/>
    <mergeCell ref="C6:D6"/>
    <mergeCell ref="E6:F6"/>
    <mergeCell ref="G6:J6"/>
    <mergeCell ref="K6:P6"/>
    <mergeCell ref="R6:AF6"/>
    <mergeCell ref="R7:AF10"/>
    <mergeCell ref="AD5:AE5"/>
    <mergeCell ref="H9:N9"/>
    <mergeCell ref="O9:P9"/>
    <mergeCell ref="D10:E10"/>
    <mergeCell ref="H10:N10"/>
    <mergeCell ref="O10:P10"/>
    <mergeCell ref="C5:D5"/>
    <mergeCell ref="E5:F5"/>
    <mergeCell ref="D11:E11"/>
    <mergeCell ref="H11:N11"/>
    <mergeCell ref="O11:P11"/>
    <mergeCell ref="R11:AF14"/>
    <mergeCell ref="D12:E12"/>
    <mergeCell ref="D14:E14"/>
    <mergeCell ref="H14:P14"/>
    <mergeCell ref="H12:N12"/>
    <mergeCell ref="O12:P12"/>
    <mergeCell ref="D13:E13"/>
    <mergeCell ref="H13:N13"/>
    <mergeCell ref="O13:P13"/>
    <mergeCell ref="D18:E18"/>
    <mergeCell ref="H18:AF18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26:E26"/>
    <mergeCell ref="AB83:AF83"/>
    <mergeCell ref="D31:E31"/>
    <mergeCell ref="D32:E32"/>
    <mergeCell ref="D33:E33"/>
    <mergeCell ref="C34:E34"/>
    <mergeCell ref="C36:E36"/>
    <mergeCell ref="F36:AD36"/>
    <mergeCell ref="AE36:AE37"/>
    <mergeCell ref="AF36:AF37"/>
    <mergeCell ref="C78:E78"/>
    <mergeCell ref="AB81:AF81"/>
    <mergeCell ref="AB82:AF82"/>
  </mergeCells>
  <conditionalFormatting sqref="AF38:AF77">
    <cfRule type="cellIs" dxfId="15" priority="1" operator="equal">
      <formula>"GEÇMEZ"</formula>
    </cfRule>
  </conditionalFormatting>
  <conditionalFormatting sqref="F78:O78">
    <cfRule type="cellIs" dxfId="14" priority="4" stopIfTrue="1" operator="lessThan">
      <formula>50</formula>
    </cfRule>
  </conditionalFormatting>
  <conditionalFormatting sqref="F78:AD78">
    <cfRule type="cellIs" dxfId="13" priority="2" stopIfTrue="1" operator="lessThan">
      <formula>50</formula>
    </cfRule>
    <cfRule type="cellIs" dxfId="12" priority="3" stopIfTrue="1" operator="lessThan">
      <formula>50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F0"/>
    <pageSetUpPr fitToPage="1"/>
  </sheetPr>
  <dimension ref="B1:AJ83"/>
  <sheetViews>
    <sheetView view="pageBreakPreview" zoomScaleNormal="100" zoomScaleSheetLayoutView="100" workbookViewId="0">
      <selection activeCell="F72" sqref="F72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47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50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str">
        <f>CONCATENATE(AJ9,AJ10,AJ11,AJ12,AJ13,AJ14,AJ15,AJ16,AJ17,AJ18,AJ19,AJ20,AJ21,AJ23,AJ24,AJ25,AJ26,AJ27,AJ28,AJ29,AJ30,AJ31,AJ32,AJ33)</f>
        <v/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/>
      <c r="E9" s="111"/>
      <c r="F9" s="32"/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COUNTIF(AF38:AF74,"GEÇMEZ")</f>
        <v>2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/>
      </c>
      <c r="AI9" s="12" t="str">
        <f>F78</f>
        <v xml:space="preserve"> </v>
      </c>
      <c r="AJ9" s="10" t="str">
        <f>IF(AI9&lt;50,"    * "&amp;AH9,"")</f>
        <v/>
      </c>
    </row>
    <row r="10" spans="2:36" ht="20.100000000000001" customHeight="1">
      <c r="B10" s="1"/>
      <c r="C10" s="31">
        <v>2</v>
      </c>
      <c r="D10" s="111"/>
      <c r="E10" s="111"/>
      <c r="F10" s="32"/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COUNTIF(AF38:AF74,"GEÇER")</f>
        <v>0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/>
      </c>
      <c r="AI10" s="12" t="str">
        <f>G78</f>
        <v xml:space="preserve"> </v>
      </c>
      <c r="AJ10" s="10" t="str">
        <f t="shared" ref="AJ10:AJ27" si="1">IF(AI10&lt;50,"    * "&amp;AH10,"")</f>
        <v/>
      </c>
    </row>
    <row r="11" spans="2:36" ht="20.100000000000001" customHeight="1">
      <c r="B11" s="1"/>
      <c r="C11" s="31">
        <v>3</v>
      </c>
      <c r="D11" s="111"/>
      <c r="E11" s="111"/>
      <c r="F11" s="32"/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COUNTIF(AF38:AF74,"ORTA")</f>
        <v>0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/>
      </c>
      <c r="AI11" s="12" t="str">
        <f>H78</f>
        <v xml:space="preserve"> </v>
      </c>
      <c r="AJ11" s="10" t="str">
        <f t="shared" si="1"/>
        <v/>
      </c>
    </row>
    <row r="12" spans="2:36" ht="20.100000000000001" customHeight="1">
      <c r="B12" s="1"/>
      <c r="C12" s="31">
        <v>4</v>
      </c>
      <c r="D12" s="111"/>
      <c r="E12" s="111"/>
      <c r="F12" s="32"/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COUNTIF(AF38:AF74,"İYİ")</f>
        <v>0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/>
      </c>
      <c r="AI12" s="12" t="str">
        <f>I78</f>
        <v xml:space="preserve"> </v>
      </c>
      <c r="AJ12" s="10" t="str">
        <f t="shared" si="1"/>
        <v/>
      </c>
    </row>
    <row r="13" spans="2:36" ht="20.100000000000001" customHeight="1">
      <c r="B13" s="1"/>
      <c r="C13" s="31">
        <v>5</v>
      </c>
      <c r="D13" s="111"/>
      <c r="E13" s="111"/>
      <c r="F13" s="32"/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COUNTIF(AF38:AF74,"PEKİYİ")</f>
        <v>0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/>
      </c>
      <c r="AI13" s="12" t="str">
        <f>J78</f>
        <v xml:space="preserve"> </v>
      </c>
      <c r="AJ13" s="10" t="str">
        <f t="shared" si="1"/>
        <v/>
      </c>
    </row>
    <row r="14" spans="2:36" ht="20.100000000000001" customHeight="1">
      <c r="B14" s="1"/>
      <c r="C14" s="31">
        <v>6</v>
      </c>
      <c r="D14" s="111"/>
      <c r="E14" s="111"/>
      <c r="F14" s="32"/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/>
      </c>
      <c r="AI14" s="12" t="str">
        <f>K78</f>
        <v xml:space="preserve"> </v>
      </c>
      <c r="AJ14" s="10" t="str">
        <f t="shared" si="1"/>
        <v/>
      </c>
    </row>
    <row r="15" spans="2:36" ht="17.25" customHeight="1">
      <c r="B15" s="1"/>
      <c r="C15" s="31">
        <v>7</v>
      </c>
      <c r="D15" s="111"/>
      <c r="E15" s="111"/>
      <c r="F15" s="32"/>
      <c r="G15" s="3"/>
      <c r="H15" s="116" t="s">
        <v>10</v>
      </c>
      <c r="I15" s="117"/>
      <c r="J15" s="117"/>
      <c r="K15" s="117"/>
      <c r="L15" s="117"/>
      <c r="M15" s="117"/>
      <c r="N15" s="117"/>
      <c r="O15" s="134" t="str">
        <f>IF(COUNT(AE38:AE74)=0," ",SUM(AE38:AE74)/COUNT(AE38:AE74))</f>
        <v xml:space="preserve"> 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/>
      </c>
      <c r="AI15" s="12" t="str">
        <f>L78</f>
        <v xml:space="preserve"> </v>
      </c>
      <c r="AJ15" s="10" t="str">
        <f t="shared" si="1"/>
        <v/>
      </c>
    </row>
    <row r="16" spans="2:36" ht="20.100000000000001" customHeight="1" thickBot="1">
      <c r="B16" s="1"/>
      <c r="C16" s="31">
        <v>8</v>
      </c>
      <c r="D16" s="111"/>
      <c r="E16" s="111"/>
      <c r="F16" s="32"/>
      <c r="G16" s="3"/>
      <c r="H16" s="136" t="s">
        <v>38</v>
      </c>
      <c r="I16" s="137"/>
      <c r="J16" s="137"/>
      <c r="K16" s="137"/>
      <c r="L16" s="137"/>
      <c r="M16" s="137"/>
      <c r="N16" s="137"/>
      <c r="O16" s="150">
        <f>SUM(O10:O13)/SUM(O9:O14)</f>
        <v>0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/>
      </c>
      <c r="AI16" s="12" t="str">
        <f>M78</f>
        <v xml:space="preserve"> </v>
      </c>
      <c r="AJ16" s="10" t="str">
        <f t="shared" si="1"/>
        <v/>
      </c>
    </row>
    <row r="17" spans="2:36" ht="20.100000000000001" customHeight="1" thickBot="1">
      <c r="B17" s="1"/>
      <c r="C17" s="31">
        <v>9</v>
      </c>
      <c r="D17" s="111"/>
      <c r="E17" s="111"/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/>
      </c>
      <c r="AI17" s="12" t="str">
        <f>N78</f>
        <v xml:space="preserve"> </v>
      </c>
      <c r="AJ17" s="10" t="str">
        <f t="shared" si="1"/>
        <v/>
      </c>
    </row>
    <row r="18" spans="2:36" ht="20.100000000000001" customHeight="1">
      <c r="B18" s="1"/>
      <c r="C18" s="31">
        <v>10</v>
      </c>
      <c r="D18" s="111"/>
      <c r="E18" s="111"/>
      <c r="F18" s="32"/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/>
      </c>
      <c r="AI18" s="12" t="str">
        <f>O78</f>
        <v xml:space="preserve"> </v>
      </c>
      <c r="AJ18" s="10" t="str">
        <f t="shared" si="1"/>
        <v/>
      </c>
    </row>
    <row r="19" spans="2:36" ht="20.100000000000001" customHeight="1">
      <c r="B19" s="1"/>
      <c r="C19" s="31">
        <v>11</v>
      </c>
      <c r="D19" s="111"/>
      <c r="E19" s="111"/>
      <c r="F19" s="32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/>
      </c>
      <c r="AI19" s="12" t="str">
        <f>P78</f>
        <v xml:space="preserve"> 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/>
      <c r="E20" s="111"/>
      <c r="F20" s="32"/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/>
      </c>
      <c r="AI20" s="12" t="str">
        <f>Q78</f>
        <v xml:space="preserve"> 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/>
      <c r="E21" s="111"/>
      <c r="F21" s="32"/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/>
      </c>
      <c r="AI21" s="12" t="str">
        <f>R78</f>
        <v xml:space="preserve"> 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/>
      <c r="E22" s="111"/>
      <c r="F22" s="32"/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/>
      </c>
      <c r="AI22" s="12" t="str">
        <f>S78</f>
        <v xml:space="preserve"> 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/>
      <c r="E23" s="111"/>
      <c r="F23" s="32"/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/>
      </c>
      <c r="AI23" s="12" t="str">
        <f>T78</f>
        <v xml:space="preserve"> 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/>
      <c r="E24" s="111"/>
      <c r="F24" s="32"/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/>
      </c>
      <c r="AI24" s="12" t="str">
        <f>U78</f>
        <v xml:space="preserve"> 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/>
      <c r="E25" s="111"/>
      <c r="F25" s="32"/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/>
      </c>
      <c r="AI25" s="12" t="str">
        <f>V78</f>
        <v xml:space="preserve"> 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/>
      <c r="E26" s="111"/>
      <c r="F26" s="32"/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/>
      </c>
      <c r="AI26" s="12" t="str">
        <f>W78</f>
        <v xml:space="preserve"> 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/>
      <c r="E27" s="111"/>
      <c r="F27" s="32"/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/>
      </c>
      <c r="AI27" s="12" t="str">
        <f>X78</f>
        <v xml:space="preserve"> 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/>
      <c r="E28" s="111"/>
      <c r="F28" s="32"/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/>
      </c>
      <c r="AI28" s="12" t="str">
        <f>Y78</f>
        <v xml:space="preserve"> 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/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/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/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/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/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/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/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/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/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/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7" t="str">
        <f t="shared" ref="AE38:AE77" si="3">IF(COUNTBLANK(F38:AD38)=COLUMNS(F38:AD38)," ",IF(SUM(F38:AD38)=0,0,SUM(F38:AD38)))</f>
        <v xml:space="preserve"> </v>
      </c>
      <c r="AF38" s="38" t="str">
        <f>IF(AE38=" "," ",IF(AE38&gt;=85,"PEKİYİ",IF(AE38&gt;=70,"İYİ",IF(AE38&gt;=55,"ORTA",IF(AE38&gt;=45,"GEÇER",IF(AE38&lt;45,"GEÇMEZ"))))))</f>
        <v xml:space="preserve"> 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7" t="str">
        <f t="shared" si="3"/>
        <v xml:space="preserve"> </v>
      </c>
      <c r="AF39" s="38" t="str">
        <f t="shared" ref="AF39:AF77" si="4">IF(AE39=" "," ",IF(AE39&gt;=85,"PEKİYİ",IF(AE39&gt;=70,"İYİ",IF(AE39&gt;=55,"ORTA",IF(AE39&gt;=45,"GEÇER",IF(AE39&lt;45,"GEÇMEZ"))))))</f>
        <v xml:space="preserve"> 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7" t="str">
        <f t="shared" si="3"/>
        <v xml:space="preserve"> </v>
      </c>
      <c r="AF40" s="38" t="str">
        <f t="shared" si="4"/>
        <v xml:space="preserve"> 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7" t="str">
        <f t="shared" si="3"/>
        <v xml:space="preserve"> </v>
      </c>
      <c r="AF41" s="38" t="str">
        <f t="shared" si="4"/>
        <v xml:space="preserve"> 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7" t="str">
        <f t="shared" si="3"/>
        <v xml:space="preserve"> </v>
      </c>
      <c r="AF42" s="38" t="str">
        <f t="shared" si="4"/>
        <v xml:space="preserve"> 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7" t="str">
        <f t="shared" si="3"/>
        <v xml:space="preserve"> </v>
      </c>
      <c r="AF43" s="38" t="str">
        <f t="shared" si="4"/>
        <v xml:space="preserve"> 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7" t="str">
        <f t="shared" si="3"/>
        <v xml:space="preserve"> </v>
      </c>
      <c r="AF44" s="38" t="str">
        <f t="shared" si="4"/>
        <v xml:space="preserve"> 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7" t="str">
        <f t="shared" si="3"/>
        <v xml:space="preserve"> </v>
      </c>
      <c r="AF45" s="38" t="str">
        <f t="shared" si="4"/>
        <v xml:space="preserve"> 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7" t="str">
        <f t="shared" si="3"/>
        <v xml:space="preserve"> </v>
      </c>
      <c r="AF46" s="38" t="str">
        <f t="shared" si="4"/>
        <v xml:space="preserve"> 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7" t="str">
        <f t="shared" si="3"/>
        <v xml:space="preserve"> </v>
      </c>
      <c r="AF47" s="38" t="str">
        <f t="shared" si="4"/>
        <v xml:space="preserve"> 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7" t="str">
        <f t="shared" si="3"/>
        <v xml:space="preserve"> </v>
      </c>
      <c r="AF48" s="38" t="str">
        <f t="shared" si="4"/>
        <v xml:space="preserve"> 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7" t="str">
        <f t="shared" si="3"/>
        <v xml:space="preserve"> </v>
      </c>
      <c r="AF49" s="38" t="str">
        <f t="shared" si="4"/>
        <v xml:space="preserve"> 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7" t="str">
        <f t="shared" si="3"/>
        <v xml:space="preserve"> </v>
      </c>
      <c r="AF50" s="38" t="str">
        <f t="shared" si="4"/>
        <v xml:space="preserve"> 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7" t="str">
        <f t="shared" si="3"/>
        <v xml:space="preserve"> </v>
      </c>
      <c r="AF51" s="38" t="str">
        <f t="shared" si="4"/>
        <v xml:space="preserve"> 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7" t="str">
        <f t="shared" si="3"/>
        <v xml:space="preserve"> </v>
      </c>
      <c r="AF52" s="38" t="str">
        <f t="shared" si="4"/>
        <v xml:space="preserve"> 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7" t="str">
        <f t="shared" si="3"/>
        <v xml:space="preserve"> </v>
      </c>
      <c r="AF53" s="38" t="str">
        <f t="shared" si="4"/>
        <v xml:space="preserve"> 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7" t="str">
        <f t="shared" si="3"/>
        <v xml:space="preserve"> </v>
      </c>
      <c r="AF54" s="38" t="str">
        <f t="shared" si="4"/>
        <v xml:space="preserve"> 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7" t="str">
        <f t="shared" si="3"/>
        <v xml:space="preserve"> </v>
      </c>
      <c r="AF55" s="38" t="str">
        <f t="shared" si="4"/>
        <v xml:space="preserve"> 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7" t="str">
        <f t="shared" si="3"/>
        <v xml:space="preserve"> </v>
      </c>
      <c r="AF56" s="38" t="str">
        <f t="shared" si="4"/>
        <v xml:space="preserve"> 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7" t="str">
        <f t="shared" si="3"/>
        <v xml:space="preserve"> </v>
      </c>
      <c r="AF57" s="38" t="str">
        <f t="shared" si="4"/>
        <v xml:space="preserve"> 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7" t="str">
        <f t="shared" si="3"/>
        <v xml:space="preserve"> </v>
      </c>
      <c r="AF58" s="38" t="str">
        <f t="shared" si="4"/>
        <v xml:space="preserve"> 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7" t="str">
        <f t="shared" si="3"/>
        <v xml:space="preserve"> </v>
      </c>
      <c r="AF59" s="38" t="str">
        <f t="shared" si="4"/>
        <v xml:space="preserve"> 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 t="str">
        <f t="shared" si="3"/>
        <v xml:space="preserve"> </v>
      </c>
      <c r="AF60" s="38" t="str">
        <f t="shared" si="4"/>
        <v xml:space="preserve"> 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7" t="str">
        <f t="shared" si="3"/>
        <v xml:space="preserve"> </v>
      </c>
      <c r="AF61" s="38" t="str">
        <f t="shared" si="4"/>
        <v xml:space="preserve"> 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3"/>
        <v xml:space="preserve"> </v>
      </c>
      <c r="AF62" s="38" t="str">
        <f t="shared" si="4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3"/>
        <v xml:space="preserve"> </v>
      </c>
      <c r="AF63" s="38" t="str">
        <f t="shared" si="4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3"/>
        <v xml:space="preserve"> </v>
      </c>
      <c r="AF64" s="38" t="str">
        <f t="shared" si="4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3"/>
        <v xml:space="preserve"> </v>
      </c>
      <c r="AF65" s="38" t="str">
        <f t="shared" si="4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3"/>
        <v xml:space="preserve"> </v>
      </c>
      <c r="AF66" s="38" t="str">
        <f t="shared" si="4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3"/>
        <v xml:space="preserve"> </v>
      </c>
      <c r="AF67" s="38" t="str">
        <f t="shared" si="4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3"/>
        <v xml:space="preserve"> </v>
      </c>
      <c r="AF68" s="38" t="str">
        <f t="shared" si="4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3"/>
        <v xml:space="preserve"> </v>
      </c>
      <c r="AF69" s="38" t="str">
        <f t="shared" si="4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/>
      <c r="AF70" s="38" t="str">
        <f t="shared" si="4"/>
        <v>GEÇMEZ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/>
      <c r="AF71" s="38" t="str">
        <f t="shared" si="4"/>
        <v>GEÇMEZ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39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si="3"/>
        <v xml:space="preserve"> </v>
      </c>
      <c r="AF72" s="38" t="str">
        <f t="shared" si="4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39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3"/>
        <v xml:space="preserve"> </v>
      </c>
      <c r="AF73" s="38" t="str">
        <f t="shared" si="4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39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3"/>
        <v xml:space="preserve"> </v>
      </c>
      <c r="AF74" s="38" t="str">
        <f t="shared" si="4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39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si="3"/>
        <v xml:space="preserve"> </v>
      </c>
      <c r="AF75" s="38" t="str">
        <f t="shared" si="4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39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3"/>
        <v xml:space="preserve"> </v>
      </c>
      <c r="AF76" s="38" t="str">
        <f t="shared" si="4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3"/>
        <v xml:space="preserve"> </v>
      </c>
      <c r="AF77" s="38" t="str">
        <f t="shared" si="4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 t="str">
        <f>IF(F9=0," ",((SUM(F38:F74)/COUNT(F38:F74))*100)/F9)</f>
        <v xml:space="preserve"> </v>
      </c>
      <c r="G78" s="47" t="str">
        <f>IF(F10=0," ",((SUM(G38:G74)/COUNT(G38:G74))*100)/F10)</f>
        <v xml:space="preserve"> </v>
      </c>
      <c r="H78" s="47" t="str">
        <f>IF(F11=0," ",((SUM(H38:H74)/COUNT(H38:H74))*100)/F11)</f>
        <v xml:space="preserve"> </v>
      </c>
      <c r="I78" s="47" t="str">
        <f>IF(F12=0," ",((SUM(I38:I74)/COUNT(I38:I74))*100)/F12)</f>
        <v xml:space="preserve"> </v>
      </c>
      <c r="J78" s="47" t="str">
        <f>IF(F13=0," ",((SUM(J38:J74)/COUNT(J38:J74))*100)/F13)</f>
        <v xml:space="preserve"> </v>
      </c>
      <c r="K78" s="47" t="str">
        <f>IF(F14=0," ",((SUM(K38:K74)/COUNT(K38:K74))*100)/F14)</f>
        <v xml:space="preserve"> </v>
      </c>
      <c r="L78" s="47" t="str">
        <f>IF(F15=0," ",((SUM(L38:L74)/COUNT(L38:L74))*100)/F15)</f>
        <v xml:space="preserve"> </v>
      </c>
      <c r="M78" s="47" t="str">
        <f>IF(F16=0," ",((SUM(M38:M74)/COUNT(M38:M74))*100)/F16)</f>
        <v xml:space="preserve"> </v>
      </c>
      <c r="N78" s="47" t="str">
        <f>IF(F17=0," ",((SUM(N38:N74)/COUNT(N38:N74))*100)/F17)</f>
        <v xml:space="preserve"> </v>
      </c>
      <c r="O78" s="47" t="str">
        <f>IF(F18=0," ",((SUM(O38:O74)/COUNT(O38:O74))*100)/F18)</f>
        <v xml:space="preserve"> </v>
      </c>
      <c r="P78" s="47" t="str">
        <f>IF(F19=0," ",((SUM(P38:P74)/COUNT(P38:P74))*100)/F19)</f>
        <v xml:space="preserve"> </v>
      </c>
      <c r="Q78" s="47" t="str">
        <f>IF(F20=0," ",((SUM(Q38:Q74)/COUNT(Q38:Q74))*100)/F20)</f>
        <v xml:space="preserve"> </v>
      </c>
      <c r="R78" s="47" t="str">
        <f>IF(F21=0," ",((SUM(R38:R74)/COUNT(R38:R74))*100)/F21)</f>
        <v xml:space="preserve"> </v>
      </c>
      <c r="S78" s="47" t="str">
        <f>IF(F22=0," ",((SUM(S38:S74)/COUNT(S38:S74))*100)/F22)</f>
        <v xml:space="preserve"> </v>
      </c>
      <c r="T78" s="47" t="str">
        <f>IF(F23=0," ",((SUM(T38:T74)/COUNT(T38:T74))*100)/F23)</f>
        <v xml:space="preserve"> </v>
      </c>
      <c r="U78" s="47" t="str">
        <f>IF(F24=0," ",((SUM(U38:U74)/COUNT(U38:U74))*100)/F24)</f>
        <v xml:space="preserve"> </v>
      </c>
      <c r="V78" s="47" t="str">
        <f>IF(F25=0," ",((SUM(V38:V74)/COUNT(V38:V74))*100)/F25)</f>
        <v xml:space="preserve"> </v>
      </c>
      <c r="W78" s="47" t="str">
        <f>IF(F26=0," ",((SUM(W38:W74)/COUNT(W38:W74))*100)/F26)</f>
        <v xml:space="preserve"> </v>
      </c>
      <c r="X78" s="47" t="str">
        <f>IF(F27=0," ",((SUM(X38:X74)/COUNT(X38:X74))*100)/F27)</f>
        <v xml:space="preserve"> </v>
      </c>
      <c r="Y78" s="47" t="str">
        <f>IF(F28=0," ",((SUM(Y38:Y74)/COUNT(Y38:Y74))*100)/F28)</f>
        <v xml:space="preserve"> </v>
      </c>
      <c r="Z78" s="47" t="str">
        <f>IF(F29=0," ",((SUM(Z38:Z74)/COUNT(Z38:Z74))*100)/F29)</f>
        <v xml:space="preserve"> </v>
      </c>
      <c r="AA78" s="47" t="str">
        <f>IF(F30=0," ",((SUM(AA38:AA74)/COUNT(AA38:AA74))*100)/F30)</f>
        <v xml:space="preserve"> </v>
      </c>
      <c r="AB78" s="47" t="str">
        <f>IF(F31=0," ",((SUM(AB38:AB74)/COUNT(AB38:AB74))*100)/F31)</f>
        <v xml:space="preserve"> </v>
      </c>
      <c r="AC78" s="47" t="str">
        <f>IF(F32=0," ",((SUM(AC38:AC74)/COUNT(AC38:AC74))*100)/F32)</f>
        <v xml:space="preserve"> </v>
      </c>
      <c r="AD78" s="47" t="str">
        <f>IF(F33=0," ",((SUM(AD38:AD74)/COUNT(AD38:AD74))*100)/F33)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algorithmName="SHA-512" hashValue="tyxaUQ5xHB/ijvKwMzfr44OiuqIiEyWeI3MEvujmtO5zqfiywyoQb+iMMcPHXC4qL7EA9aRcKYyJHOg3zgqCJw==" saltValue="Xzl8IEM/2Zkm34DZoAhtAw==" spinCount="100000" sheet="1" objects="1" scenarios="1"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G5:J5"/>
    <mergeCell ref="K5:P5"/>
    <mergeCell ref="D9:E9"/>
    <mergeCell ref="C8:E8"/>
    <mergeCell ref="H8:P8"/>
    <mergeCell ref="R5:AC5"/>
    <mergeCell ref="AH5:AJ7"/>
    <mergeCell ref="C6:D6"/>
    <mergeCell ref="E6:F6"/>
    <mergeCell ref="G6:J6"/>
    <mergeCell ref="K6:P6"/>
    <mergeCell ref="R6:AF6"/>
    <mergeCell ref="R7:AF10"/>
    <mergeCell ref="AD5:AE5"/>
    <mergeCell ref="H9:N9"/>
    <mergeCell ref="O9:P9"/>
    <mergeCell ref="D10:E10"/>
    <mergeCell ref="H10:N10"/>
    <mergeCell ref="O10:P10"/>
    <mergeCell ref="C5:D5"/>
    <mergeCell ref="E5:F5"/>
    <mergeCell ref="D11:E11"/>
    <mergeCell ref="H11:N11"/>
    <mergeCell ref="O11:P11"/>
    <mergeCell ref="R11:AF14"/>
    <mergeCell ref="D12:E12"/>
    <mergeCell ref="D14:E14"/>
    <mergeCell ref="H14:P14"/>
    <mergeCell ref="H12:N12"/>
    <mergeCell ref="O12:P12"/>
    <mergeCell ref="D13:E13"/>
    <mergeCell ref="H13:N13"/>
    <mergeCell ref="O13:P13"/>
    <mergeCell ref="D18:E18"/>
    <mergeCell ref="H18:AF18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26:E26"/>
    <mergeCell ref="AB83:AF83"/>
    <mergeCell ref="D31:E31"/>
    <mergeCell ref="D32:E32"/>
    <mergeCell ref="D33:E33"/>
    <mergeCell ref="C34:E34"/>
    <mergeCell ref="C36:E36"/>
    <mergeCell ref="F36:AD36"/>
    <mergeCell ref="AE36:AE37"/>
    <mergeCell ref="AF36:AF37"/>
    <mergeCell ref="C78:E78"/>
    <mergeCell ref="AB81:AF81"/>
    <mergeCell ref="AB82:AF82"/>
  </mergeCells>
  <conditionalFormatting sqref="AF38:AF77">
    <cfRule type="cellIs" dxfId="11" priority="1" operator="equal">
      <formula>"GEÇMEZ"</formula>
    </cfRule>
  </conditionalFormatting>
  <conditionalFormatting sqref="F78:O78">
    <cfRule type="cellIs" dxfId="10" priority="4" stopIfTrue="1" operator="lessThan">
      <formula>50</formula>
    </cfRule>
  </conditionalFormatting>
  <conditionalFormatting sqref="F78:AD78">
    <cfRule type="cellIs" dxfId="9" priority="2" stopIfTrue="1" operator="lessThan">
      <formula>50</formula>
    </cfRule>
    <cfRule type="cellIs" dxfId="8" priority="3" stopIfTrue="1" operator="lessThan">
      <formula>50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00B0F0"/>
    <pageSetUpPr fitToPage="1"/>
  </sheetPr>
  <dimension ref="B1:AJ83"/>
  <sheetViews>
    <sheetView view="pageBreakPreview" zoomScaleNormal="100" zoomScaleSheetLayoutView="100" workbookViewId="0">
      <selection activeCell="F70" sqref="F70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48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50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str">
        <f>CONCATENATE(AJ9,AJ10,AJ11,AJ12,AJ13,AJ14,AJ15,AJ16,AJ17,AJ18,AJ19,AJ20,AJ21,AJ23,AJ24,AJ25,AJ26,AJ27,AJ28,AJ29,AJ30,AJ31,AJ32,AJ33)</f>
        <v/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/>
      <c r="E9" s="111"/>
      <c r="F9" s="32"/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COUNTIF(AF38:AF74,"GEÇMEZ")</f>
        <v>2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/>
      </c>
      <c r="AI9" s="12" t="str">
        <f>F78</f>
        <v xml:space="preserve"> </v>
      </c>
      <c r="AJ9" s="10" t="str">
        <f>IF(AI9&lt;50,"    * "&amp;AH9,"")</f>
        <v/>
      </c>
    </row>
    <row r="10" spans="2:36" ht="20.100000000000001" customHeight="1">
      <c r="B10" s="1"/>
      <c r="C10" s="31">
        <v>2</v>
      </c>
      <c r="D10" s="111"/>
      <c r="E10" s="111"/>
      <c r="F10" s="32"/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COUNTIF(AF38:AF74,"GEÇER")</f>
        <v>0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/>
      </c>
      <c r="AI10" s="12" t="str">
        <f>G78</f>
        <v xml:space="preserve"> </v>
      </c>
      <c r="AJ10" s="10" t="str">
        <f t="shared" ref="AJ10:AJ27" si="1">IF(AI10&lt;50,"    * "&amp;AH10,"")</f>
        <v/>
      </c>
    </row>
    <row r="11" spans="2:36" ht="20.100000000000001" customHeight="1">
      <c r="B11" s="1"/>
      <c r="C11" s="31">
        <v>3</v>
      </c>
      <c r="D11" s="111"/>
      <c r="E11" s="111"/>
      <c r="F11" s="32"/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COUNTIF(AF38:AF74,"ORTA")</f>
        <v>0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/>
      </c>
      <c r="AI11" s="12" t="str">
        <f>H78</f>
        <v xml:space="preserve"> </v>
      </c>
      <c r="AJ11" s="10" t="str">
        <f t="shared" si="1"/>
        <v/>
      </c>
    </row>
    <row r="12" spans="2:36" ht="20.100000000000001" customHeight="1">
      <c r="B12" s="1"/>
      <c r="C12" s="31">
        <v>4</v>
      </c>
      <c r="D12" s="111"/>
      <c r="E12" s="111"/>
      <c r="F12" s="32"/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COUNTIF(AF38:AF74,"İYİ")</f>
        <v>0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/>
      </c>
      <c r="AI12" s="12" t="str">
        <f>I78</f>
        <v xml:space="preserve"> </v>
      </c>
      <c r="AJ12" s="10" t="str">
        <f t="shared" si="1"/>
        <v/>
      </c>
    </row>
    <row r="13" spans="2:36" ht="20.100000000000001" customHeight="1">
      <c r="B13" s="1"/>
      <c r="C13" s="31">
        <v>5</v>
      </c>
      <c r="D13" s="111"/>
      <c r="E13" s="111"/>
      <c r="F13" s="32"/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COUNTIF(AF38:AF74,"PEKİYİ")</f>
        <v>0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/>
      </c>
      <c r="AI13" s="12" t="str">
        <f>J78</f>
        <v xml:space="preserve"> </v>
      </c>
      <c r="AJ13" s="10" t="str">
        <f t="shared" si="1"/>
        <v/>
      </c>
    </row>
    <row r="14" spans="2:36" ht="20.100000000000001" customHeight="1">
      <c r="B14" s="1"/>
      <c r="C14" s="31">
        <v>6</v>
      </c>
      <c r="D14" s="111"/>
      <c r="E14" s="111"/>
      <c r="F14" s="32"/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/>
      </c>
      <c r="AI14" s="12" t="str">
        <f>K78</f>
        <v xml:space="preserve"> </v>
      </c>
      <c r="AJ14" s="10" t="str">
        <f t="shared" si="1"/>
        <v/>
      </c>
    </row>
    <row r="15" spans="2:36" ht="17.25" customHeight="1">
      <c r="B15" s="1"/>
      <c r="C15" s="31">
        <v>7</v>
      </c>
      <c r="D15" s="111"/>
      <c r="E15" s="111"/>
      <c r="F15" s="32"/>
      <c r="G15" s="3"/>
      <c r="H15" s="116" t="s">
        <v>10</v>
      </c>
      <c r="I15" s="117"/>
      <c r="J15" s="117"/>
      <c r="K15" s="117"/>
      <c r="L15" s="117"/>
      <c r="M15" s="117"/>
      <c r="N15" s="117"/>
      <c r="O15" s="134" t="str">
        <f>IF(COUNT(AE38:AE74)=0," ",SUM(AE38:AE74)/COUNT(AE38:AE74))</f>
        <v xml:space="preserve"> 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/>
      </c>
      <c r="AI15" s="12" t="str">
        <f>L78</f>
        <v xml:space="preserve"> </v>
      </c>
      <c r="AJ15" s="10" t="str">
        <f t="shared" si="1"/>
        <v/>
      </c>
    </row>
    <row r="16" spans="2:36" ht="20.100000000000001" customHeight="1" thickBot="1">
      <c r="B16" s="1"/>
      <c r="C16" s="31">
        <v>8</v>
      </c>
      <c r="D16" s="111"/>
      <c r="E16" s="111"/>
      <c r="F16" s="32"/>
      <c r="G16" s="3"/>
      <c r="H16" s="136" t="s">
        <v>38</v>
      </c>
      <c r="I16" s="137"/>
      <c r="J16" s="137"/>
      <c r="K16" s="137"/>
      <c r="L16" s="137"/>
      <c r="M16" s="137"/>
      <c r="N16" s="137"/>
      <c r="O16" s="150">
        <f>SUM(O10:O13)/SUM(O9:O14)</f>
        <v>0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/>
      </c>
      <c r="AI16" s="12" t="str">
        <f>M78</f>
        <v xml:space="preserve"> </v>
      </c>
      <c r="AJ16" s="10" t="str">
        <f t="shared" si="1"/>
        <v/>
      </c>
    </row>
    <row r="17" spans="2:36" ht="20.100000000000001" customHeight="1" thickBot="1">
      <c r="B17" s="1"/>
      <c r="C17" s="31">
        <v>9</v>
      </c>
      <c r="D17" s="111"/>
      <c r="E17" s="111"/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/>
      </c>
      <c r="AI17" s="12" t="str">
        <f>N78</f>
        <v xml:space="preserve"> </v>
      </c>
      <c r="AJ17" s="10" t="str">
        <f t="shared" si="1"/>
        <v/>
      </c>
    </row>
    <row r="18" spans="2:36" ht="20.100000000000001" customHeight="1">
      <c r="B18" s="1"/>
      <c r="C18" s="31">
        <v>10</v>
      </c>
      <c r="D18" s="111"/>
      <c r="E18" s="111"/>
      <c r="F18" s="32"/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/>
      </c>
      <c r="AI18" s="12" t="str">
        <f>O78</f>
        <v xml:space="preserve"> </v>
      </c>
      <c r="AJ18" s="10" t="str">
        <f t="shared" si="1"/>
        <v/>
      </c>
    </row>
    <row r="19" spans="2:36" ht="20.100000000000001" customHeight="1">
      <c r="B19" s="1"/>
      <c r="C19" s="31">
        <v>11</v>
      </c>
      <c r="D19" s="111"/>
      <c r="E19" s="111"/>
      <c r="F19" s="32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/>
      </c>
      <c r="AI19" s="12" t="str">
        <f>P78</f>
        <v xml:space="preserve"> 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/>
      <c r="E20" s="111"/>
      <c r="F20" s="32"/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/>
      </c>
      <c r="AI20" s="12" t="str">
        <f>Q78</f>
        <v xml:space="preserve"> 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/>
      <c r="E21" s="111"/>
      <c r="F21" s="32"/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/>
      </c>
      <c r="AI21" s="12" t="str">
        <f>R78</f>
        <v xml:space="preserve"> 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/>
      <c r="E22" s="111"/>
      <c r="F22" s="32"/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/>
      </c>
      <c r="AI22" s="12" t="str">
        <f>S78</f>
        <v xml:space="preserve"> 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/>
      <c r="E23" s="111"/>
      <c r="F23" s="32"/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/>
      </c>
      <c r="AI23" s="12" t="str">
        <f>T78</f>
        <v xml:space="preserve"> 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/>
      <c r="E24" s="111"/>
      <c r="F24" s="32"/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/>
      </c>
      <c r="AI24" s="12" t="str">
        <f>U78</f>
        <v xml:space="preserve"> 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/>
      <c r="E25" s="111"/>
      <c r="F25" s="32"/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/>
      </c>
      <c r="AI25" s="12" t="str">
        <f>V78</f>
        <v xml:space="preserve"> 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/>
      <c r="E26" s="111"/>
      <c r="F26" s="32"/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/>
      </c>
      <c r="AI26" s="12" t="str">
        <f>W78</f>
        <v xml:space="preserve"> 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/>
      <c r="E27" s="111"/>
      <c r="F27" s="32"/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/>
      </c>
      <c r="AI27" s="12" t="str">
        <f>X78</f>
        <v xml:space="preserve"> 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/>
      <c r="E28" s="111"/>
      <c r="F28" s="32"/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/>
      </c>
      <c r="AI28" s="12" t="str">
        <f>Y78</f>
        <v xml:space="preserve"> 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/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/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/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/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/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/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/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/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/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/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7" t="str">
        <f t="shared" ref="AE38:AE77" si="3">IF(COUNTBLANK(F38:AD38)=COLUMNS(F38:AD38)," ",IF(SUM(F38:AD38)=0,0,SUM(F38:AD38)))</f>
        <v xml:space="preserve"> </v>
      </c>
      <c r="AF38" s="38" t="str">
        <f>IF(AE38=" "," ",IF(AE38&gt;=85,"PEKİYİ",IF(AE38&gt;=70,"İYİ",IF(AE38&gt;=55,"ORTA",IF(AE38&gt;=45,"GEÇER",IF(AE38&lt;45,"GEÇMEZ"))))))</f>
        <v xml:space="preserve"> 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7" t="str">
        <f t="shared" si="3"/>
        <v xml:space="preserve"> </v>
      </c>
      <c r="AF39" s="38" t="str">
        <f t="shared" ref="AF39:AF77" si="4">IF(AE39=" "," ",IF(AE39&gt;=85,"PEKİYİ",IF(AE39&gt;=70,"İYİ",IF(AE39&gt;=55,"ORTA",IF(AE39&gt;=45,"GEÇER",IF(AE39&lt;45,"GEÇMEZ"))))))</f>
        <v xml:space="preserve"> 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7" t="str">
        <f t="shared" si="3"/>
        <v xml:space="preserve"> </v>
      </c>
      <c r="AF40" s="38" t="str">
        <f t="shared" si="4"/>
        <v xml:space="preserve"> 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7" t="str">
        <f t="shared" si="3"/>
        <v xml:space="preserve"> </v>
      </c>
      <c r="AF41" s="38" t="str">
        <f t="shared" si="4"/>
        <v xml:space="preserve"> 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7" t="str">
        <f t="shared" si="3"/>
        <v xml:space="preserve"> </v>
      </c>
      <c r="AF42" s="38" t="str">
        <f t="shared" si="4"/>
        <v xml:space="preserve"> 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7" t="str">
        <f t="shared" si="3"/>
        <v xml:space="preserve"> </v>
      </c>
      <c r="AF43" s="38" t="str">
        <f t="shared" si="4"/>
        <v xml:space="preserve"> 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7" t="str">
        <f t="shared" si="3"/>
        <v xml:space="preserve"> </v>
      </c>
      <c r="AF44" s="38" t="str">
        <f t="shared" si="4"/>
        <v xml:space="preserve"> 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7" t="str">
        <f t="shared" si="3"/>
        <v xml:space="preserve"> </v>
      </c>
      <c r="AF45" s="38" t="str">
        <f t="shared" si="4"/>
        <v xml:space="preserve"> 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7" t="str">
        <f t="shared" si="3"/>
        <v xml:space="preserve"> </v>
      </c>
      <c r="AF46" s="38" t="str">
        <f t="shared" si="4"/>
        <v xml:space="preserve"> 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7" t="str">
        <f t="shared" si="3"/>
        <v xml:space="preserve"> </v>
      </c>
      <c r="AF47" s="38" t="str">
        <f t="shared" si="4"/>
        <v xml:space="preserve"> 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7" t="str">
        <f t="shared" si="3"/>
        <v xml:space="preserve"> </v>
      </c>
      <c r="AF48" s="38" t="str">
        <f t="shared" si="4"/>
        <v xml:space="preserve"> 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7" t="str">
        <f t="shared" si="3"/>
        <v xml:space="preserve"> </v>
      </c>
      <c r="AF49" s="38" t="str">
        <f t="shared" si="4"/>
        <v xml:space="preserve"> 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7" t="str">
        <f t="shared" si="3"/>
        <v xml:space="preserve"> </v>
      </c>
      <c r="AF50" s="38" t="str">
        <f t="shared" si="4"/>
        <v xml:space="preserve"> 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7" t="str">
        <f t="shared" si="3"/>
        <v xml:space="preserve"> </v>
      </c>
      <c r="AF51" s="38" t="str">
        <f t="shared" si="4"/>
        <v xml:space="preserve"> 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7" t="str">
        <f t="shared" si="3"/>
        <v xml:space="preserve"> </v>
      </c>
      <c r="AF52" s="38" t="str">
        <f t="shared" si="4"/>
        <v xml:space="preserve"> 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7" t="str">
        <f t="shared" si="3"/>
        <v xml:space="preserve"> </v>
      </c>
      <c r="AF53" s="38" t="str">
        <f t="shared" si="4"/>
        <v xml:space="preserve"> 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7" t="str">
        <f t="shared" si="3"/>
        <v xml:space="preserve"> </v>
      </c>
      <c r="AF54" s="38" t="str">
        <f t="shared" si="4"/>
        <v xml:space="preserve"> 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7" t="str">
        <f t="shared" si="3"/>
        <v xml:space="preserve"> </v>
      </c>
      <c r="AF55" s="38" t="str">
        <f t="shared" si="4"/>
        <v xml:space="preserve"> 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7" t="str">
        <f t="shared" si="3"/>
        <v xml:space="preserve"> </v>
      </c>
      <c r="AF56" s="38" t="str">
        <f t="shared" si="4"/>
        <v xml:space="preserve"> 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7" t="str">
        <f t="shared" si="3"/>
        <v xml:space="preserve"> </v>
      </c>
      <c r="AF57" s="38" t="str">
        <f t="shared" si="4"/>
        <v xml:space="preserve"> 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7" t="str">
        <f t="shared" si="3"/>
        <v xml:space="preserve"> </v>
      </c>
      <c r="AF58" s="38" t="str">
        <f t="shared" si="4"/>
        <v xml:space="preserve"> 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7" t="str">
        <f t="shared" si="3"/>
        <v xml:space="preserve"> </v>
      </c>
      <c r="AF59" s="38" t="str">
        <f t="shared" si="4"/>
        <v xml:space="preserve"> 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 t="str">
        <f t="shared" si="3"/>
        <v xml:space="preserve"> </v>
      </c>
      <c r="AF60" s="38" t="str">
        <f t="shared" si="4"/>
        <v xml:space="preserve"> 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7" t="str">
        <f t="shared" si="3"/>
        <v xml:space="preserve"> </v>
      </c>
      <c r="AF61" s="38" t="str">
        <f t="shared" si="4"/>
        <v xml:space="preserve"> 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3"/>
        <v xml:space="preserve"> </v>
      </c>
      <c r="AF62" s="38" t="str">
        <f t="shared" si="4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3"/>
        <v xml:space="preserve"> </v>
      </c>
      <c r="AF63" s="38" t="str">
        <f t="shared" si="4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3"/>
        <v xml:space="preserve"> </v>
      </c>
      <c r="AF64" s="38" t="str">
        <f t="shared" si="4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3"/>
        <v xml:space="preserve"> </v>
      </c>
      <c r="AF65" s="38" t="str">
        <f t="shared" si="4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3"/>
        <v xml:space="preserve"> </v>
      </c>
      <c r="AF66" s="38" t="str">
        <f t="shared" si="4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3"/>
        <v xml:space="preserve"> </v>
      </c>
      <c r="AF67" s="38" t="str">
        <f t="shared" si="4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3"/>
        <v xml:space="preserve"> </v>
      </c>
      <c r="AF68" s="38" t="str">
        <f t="shared" si="4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3"/>
        <v xml:space="preserve"> </v>
      </c>
      <c r="AF69" s="38" t="str">
        <f t="shared" si="4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/>
      <c r="AF70" s="38" t="str">
        <f t="shared" si="4"/>
        <v>GEÇMEZ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/>
      <c r="AF71" s="38" t="str">
        <f t="shared" si="4"/>
        <v>GEÇMEZ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39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si="3"/>
        <v xml:space="preserve"> </v>
      </c>
      <c r="AF72" s="38" t="str">
        <f t="shared" si="4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39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3"/>
        <v xml:space="preserve"> </v>
      </c>
      <c r="AF73" s="38" t="str">
        <f t="shared" si="4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39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3"/>
        <v xml:space="preserve"> </v>
      </c>
      <c r="AF74" s="38" t="str">
        <f t="shared" si="4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39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si="3"/>
        <v xml:space="preserve"> </v>
      </c>
      <c r="AF75" s="38" t="str">
        <f t="shared" si="4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39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3"/>
        <v xml:space="preserve"> </v>
      </c>
      <c r="AF76" s="38" t="str">
        <f t="shared" si="4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3"/>
        <v xml:space="preserve"> </v>
      </c>
      <c r="AF77" s="38" t="str">
        <f t="shared" si="4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 t="str">
        <f>IF(F9=0," ",((SUM(F38:F74)/COUNT(F38:F74))*100)/F9)</f>
        <v xml:space="preserve"> </v>
      </c>
      <c r="G78" s="47" t="str">
        <f>IF(F10=0," ",((SUM(G38:G74)/COUNT(G38:G74))*100)/F10)</f>
        <v xml:space="preserve"> </v>
      </c>
      <c r="H78" s="47" t="str">
        <f>IF(F11=0," ",((SUM(H38:H74)/COUNT(H38:H74))*100)/F11)</f>
        <v xml:space="preserve"> </v>
      </c>
      <c r="I78" s="47" t="str">
        <f>IF(F12=0," ",((SUM(I38:I74)/COUNT(I38:I74))*100)/F12)</f>
        <v xml:space="preserve"> </v>
      </c>
      <c r="J78" s="47" t="str">
        <f>IF(F13=0," ",((SUM(J38:J74)/COUNT(J38:J74))*100)/F13)</f>
        <v xml:space="preserve"> </v>
      </c>
      <c r="K78" s="47" t="str">
        <f>IF(F14=0," ",((SUM(K38:K74)/COUNT(K38:K74))*100)/F14)</f>
        <v xml:space="preserve"> </v>
      </c>
      <c r="L78" s="47" t="str">
        <f>IF(F15=0," ",((SUM(L38:L74)/COUNT(L38:L74))*100)/F15)</f>
        <v xml:space="preserve"> </v>
      </c>
      <c r="M78" s="47" t="str">
        <f>IF(F16=0," ",((SUM(M38:M74)/COUNT(M38:M74))*100)/F16)</f>
        <v xml:space="preserve"> </v>
      </c>
      <c r="N78" s="47" t="str">
        <f>IF(F17=0," ",((SUM(N38:N74)/COUNT(N38:N74))*100)/F17)</f>
        <v xml:space="preserve"> </v>
      </c>
      <c r="O78" s="47" t="str">
        <f>IF(F18=0," ",((SUM(O38:O74)/COUNT(O38:O74))*100)/F18)</f>
        <v xml:space="preserve"> </v>
      </c>
      <c r="P78" s="47" t="str">
        <f>IF(F19=0," ",((SUM(P38:P74)/COUNT(P38:P74))*100)/F19)</f>
        <v xml:space="preserve"> </v>
      </c>
      <c r="Q78" s="47" t="str">
        <f>IF(F20=0," ",((SUM(Q38:Q74)/COUNT(Q38:Q74))*100)/F20)</f>
        <v xml:space="preserve"> </v>
      </c>
      <c r="R78" s="47" t="str">
        <f>IF(F21=0," ",((SUM(R38:R74)/COUNT(R38:R74))*100)/F21)</f>
        <v xml:space="preserve"> </v>
      </c>
      <c r="S78" s="47" t="str">
        <f>IF(F22=0," ",((SUM(S38:S74)/COUNT(S38:S74))*100)/F22)</f>
        <v xml:space="preserve"> </v>
      </c>
      <c r="T78" s="47" t="str">
        <f>IF(F23=0," ",((SUM(T38:T74)/COUNT(T38:T74))*100)/F23)</f>
        <v xml:space="preserve"> </v>
      </c>
      <c r="U78" s="47" t="str">
        <f>IF(F24=0," ",((SUM(U38:U74)/COUNT(U38:U74))*100)/F24)</f>
        <v xml:space="preserve"> </v>
      </c>
      <c r="V78" s="47" t="str">
        <f>IF(F25=0," ",((SUM(V38:V74)/COUNT(V38:V74))*100)/F25)</f>
        <v xml:space="preserve"> </v>
      </c>
      <c r="W78" s="47" t="str">
        <f>IF(F26=0," ",((SUM(W38:W74)/COUNT(W38:W74))*100)/F26)</f>
        <v xml:space="preserve"> </v>
      </c>
      <c r="X78" s="47" t="str">
        <f>IF(F27=0," ",((SUM(X38:X74)/COUNT(X38:X74))*100)/F27)</f>
        <v xml:space="preserve"> </v>
      </c>
      <c r="Y78" s="47" t="str">
        <f>IF(F28=0," ",((SUM(Y38:Y74)/COUNT(Y38:Y74))*100)/F28)</f>
        <v xml:space="preserve"> </v>
      </c>
      <c r="Z78" s="47" t="str">
        <f>IF(F29=0," ",((SUM(Z38:Z74)/COUNT(Z38:Z74))*100)/F29)</f>
        <v xml:space="preserve"> </v>
      </c>
      <c r="AA78" s="47" t="str">
        <f>IF(F30=0," ",((SUM(AA38:AA74)/COUNT(AA38:AA74))*100)/F30)</f>
        <v xml:space="preserve"> </v>
      </c>
      <c r="AB78" s="47" t="str">
        <f>IF(F31=0," ",((SUM(AB38:AB74)/COUNT(AB38:AB74))*100)/F31)</f>
        <v xml:space="preserve"> </v>
      </c>
      <c r="AC78" s="47" t="str">
        <f>IF(F32=0," ",((SUM(AC38:AC74)/COUNT(AC38:AC74))*100)/F32)</f>
        <v xml:space="preserve"> </v>
      </c>
      <c r="AD78" s="47" t="str">
        <f>IF(F33=0," ",((SUM(AD38:AD74)/COUNT(AD38:AD74))*100)/F33)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algorithmName="SHA-512" hashValue="ucyMzQp8yysif5gH2i19XKR7KhmlIC9hx1B2T6eO4i7NMHsG/YTMevV4LWkb9ucXa5bl7w4pKdrm3PBCsWRydQ==" saltValue="1kzJR3GiHf18ljBOKK72cw==" spinCount="100000" sheet="1" objects="1" scenarios="1"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G5:J5"/>
    <mergeCell ref="K5:P5"/>
    <mergeCell ref="D9:E9"/>
    <mergeCell ref="C8:E8"/>
    <mergeCell ref="H8:P8"/>
    <mergeCell ref="R5:AC5"/>
    <mergeCell ref="AH5:AJ7"/>
    <mergeCell ref="C6:D6"/>
    <mergeCell ref="E6:F6"/>
    <mergeCell ref="G6:J6"/>
    <mergeCell ref="K6:P6"/>
    <mergeCell ref="R6:AF6"/>
    <mergeCell ref="R7:AF10"/>
    <mergeCell ref="AD5:AE5"/>
    <mergeCell ref="H9:N9"/>
    <mergeCell ref="O9:P9"/>
    <mergeCell ref="D10:E10"/>
    <mergeCell ref="H10:N10"/>
    <mergeCell ref="O10:P10"/>
    <mergeCell ref="C5:D5"/>
    <mergeCell ref="E5:F5"/>
    <mergeCell ref="D11:E11"/>
    <mergeCell ref="H11:N11"/>
    <mergeCell ref="O11:P11"/>
    <mergeCell ref="R11:AF14"/>
    <mergeCell ref="D12:E12"/>
    <mergeCell ref="D14:E14"/>
    <mergeCell ref="H14:P14"/>
    <mergeCell ref="H12:N12"/>
    <mergeCell ref="O12:P12"/>
    <mergeCell ref="D13:E13"/>
    <mergeCell ref="H13:N13"/>
    <mergeCell ref="O13:P13"/>
    <mergeCell ref="D18:E18"/>
    <mergeCell ref="H18:AF18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26:E26"/>
    <mergeCell ref="AB83:AF83"/>
    <mergeCell ref="D31:E31"/>
    <mergeCell ref="D32:E32"/>
    <mergeCell ref="D33:E33"/>
    <mergeCell ref="C34:E34"/>
    <mergeCell ref="C36:E36"/>
    <mergeCell ref="F36:AD36"/>
    <mergeCell ref="AE36:AE37"/>
    <mergeCell ref="AF36:AF37"/>
    <mergeCell ref="C78:E78"/>
    <mergeCell ref="AB81:AF81"/>
    <mergeCell ref="AB82:AF82"/>
  </mergeCells>
  <conditionalFormatting sqref="AF38:AF77">
    <cfRule type="cellIs" dxfId="7" priority="1" operator="equal">
      <formula>"GEÇMEZ"</formula>
    </cfRule>
  </conditionalFormatting>
  <conditionalFormatting sqref="F78:O78">
    <cfRule type="cellIs" dxfId="6" priority="4" stopIfTrue="1" operator="lessThan">
      <formula>50</formula>
    </cfRule>
  </conditionalFormatting>
  <conditionalFormatting sqref="F78:AD78">
    <cfRule type="cellIs" dxfId="5" priority="2" stopIfTrue="1" operator="lessThan">
      <formula>50</formula>
    </cfRule>
    <cfRule type="cellIs" dxfId="4" priority="3" stopIfTrue="1" operator="lessThan">
      <formula>50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B0F0"/>
    <pageSetUpPr fitToPage="1"/>
  </sheetPr>
  <dimension ref="B1:AJ83"/>
  <sheetViews>
    <sheetView view="pageBreakPreview" topLeftCell="A7" zoomScaleNormal="100" zoomScaleSheetLayoutView="100" workbookViewId="0">
      <selection activeCell="W64" sqref="W64"/>
    </sheetView>
  </sheetViews>
  <sheetFormatPr defaultRowHeight="12.75"/>
  <cols>
    <col min="1" max="1" width="2.85546875" style="2" customWidth="1"/>
    <col min="2" max="2" width="2.7109375" style="2" customWidth="1"/>
    <col min="3" max="3" width="5.5703125" style="2" customWidth="1"/>
    <col min="4" max="4" width="7.28515625" style="2" customWidth="1"/>
    <col min="5" max="5" width="26.42578125" style="2" customWidth="1"/>
    <col min="6" max="6" width="4.5703125" style="2" customWidth="1"/>
    <col min="7" max="30" width="3.710937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9" customWidth="1"/>
    <col min="35" max="35" width="9.140625" style="10" customWidth="1"/>
    <col min="36" max="36" width="25" style="10" customWidth="1"/>
    <col min="37" max="37" width="9.140625" style="2" customWidth="1"/>
    <col min="38" max="16384" width="9.140625" style="2"/>
  </cols>
  <sheetData>
    <row r="1" spans="2:36" ht="9" customHeight="1"/>
    <row r="2" spans="2:36" ht="30" customHeight="1" thickBot="1">
      <c r="B2" s="1"/>
      <c r="C2" s="97" t="s">
        <v>21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"/>
      <c r="AH2" s="83"/>
      <c r="AI2" s="83"/>
      <c r="AJ2" s="83"/>
    </row>
    <row r="3" spans="2:36" ht="15" customHeight="1">
      <c r="B3" s="17"/>
      <c r="C3" s="84" t="s">
        <v>12</v>
      </c>
      <c r="D3" s="85"/>
      <c r="E3" s="92" t="str">
        <f>Liste!C4&amp;Liste!D4</f>
        <v xml:space="preserve"> : ULVİYE KIR İMAM HATİP ORTAOKULU</v>
      </c>
      <c r="F3" s="92"/>
      <c r="G3" s="110" t="s">
        <v>15</v>
      </c>
      <c r="H3" s="110"/>
      <c r="I3" s="110"/>
      <c r="J3" s="110"/>
      <c r="K3" s="92" t="str">
        <f>Liste!C6&amp;" "&amp;Liste!D6</f>
        <v xml:space="preserve"> :  5/A</v>
      </c>
      <c r="L3" s="92"/>
      <c r="M3" s="92"/>
      <c r="N3" s="92"/>
      <c r="O3" s="92"/>
      <c r="P3" s="99"/>
      <c r="Q3" s="18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95"/>
      <c r="AI3" s="95"/>
      <c r="AJ3" s="95"/>
    </row>
    <row r="4" spans="2:36" ht="15" customHeight="1" thickBot="1">
      <c r="B4" s="17"/>
      <c r="C4" s="118" t="s">
        <v>13</v>
      </c>
      <c r="D4" s="119"/>
      <c r="E4" s="100" t="str">
        <f>Liste!C5&amp;Liste!D5</f>
        <v xml:space="preserve"> : 2022-2023</v>
      </c>
      <c r="F4" s="100"/>
      <c r="G4" s="98" t="s">
        <v>31</v>
      </c>
      <c r="H4" s="98"/>
      <c r="I4" s="98"/>
      <c r="J4" s="98"/>
      <c r="K4" s="100" t="s">
        <v>49</v>
      </c>
      <c r="L4" s="100"/>
      <c r="M4" s="100"/>
      <c r="N4" s="100"/>
      <c r="O4" s="100"/>
      <c r="P4" s="10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>
      <c r="B5" s="17"/>
      <c r="C5" s="118" t="s">
        <v>14</v>
      </c>
      <c r="D5" s="119"/>
      <c r="E5" s="100" t="s">
        <v>50</v>
      </c>
      <c r="F5" s="100"/>
      <c r="G5" s="98" t="s">
        <v>24</v>
      </c>
      <c r="H5" s="98"/>
      <c r="I5" s="98"/>
      <c r="J5" s="98"/>
      <c r="K5" s="100" t="str">
        <f>Liste!C8&amp;" "&amp;Liste!D7</f>
        <v xml:space="preserve"> :  </v>
      </c>
      <c r="L5" s="100"/>
      <c r="M5" s="100"/>
      <c r="N5" s="100"/>
      <c r="O5" s="100"/>
      <c r="P5" s="101"/>
      <c r="Q5" s="18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</v>
      </c>
      <c r="AE5" s="93"/>
      <c r="AF5" s="42" t="s">
        <v>19</v>
      </c>
      <c r="AH5" s="94" t="s">
        <v>30</v>
      </c>
      <c r="AI5" s="94"/>
      <c r="AJ5" s="94"/>
    </row>
    <row r="6" spans="2:36" ht="15" customHeight="1" thickBot="1">
      <c r="B6" s="17"/>
      <c r="C6" s="112" t="s">
        <v>25</v>
      </c>
      <c r="D6" s="113"/>
      <c r="E6" s="96" t="str">
        <f>Liste!C7&amp;Liste!D8</f>
        <v xml:space="preserve"> : </v>
      </c>
      <c r="F6" s="96"/>
      <c r="G6" s="120"/>
      <c r="H6" s="120"/>
      <c r="I6" s="120"/>
      <c r="J6" s="120"/>
      <c r="K6" s="96"/>
      <c r="L6" s="96"/>
      <c r="M6" s="96"/>
      <c r="N6" s="96"/>
      <c r="O6" s="96"/>
      <c r="P6" s="121"/>
      <c r="Q6" s="18"/>
      <c r="R6" s="107" t="s">
        <v>39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9"/>
      <c r="AH6" s="94"/>
      <c r="AI6" s="94"/>
      <c r="AJ6" s="94"/>
    </row>
    <row r="7" spans="2:36" ht="13.5" customHeight="1" thickBot="1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8"/>
      <c r="R7" s="102" t="str">
        <f>CONCATENATE(AJ9,AJ10,AJ11,AJ12,AJ13,AJ14,AJ15,AJ16,AJ17,AJ18,AJ19,AJ20,AJ21,AJ23,AJ24,AJ25,AJ26,AJ27,AJ28,AJ29,AJ30,AJ31,AJ32,AJ33)</f>
        <v/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H7" s="94"/>
      <c r="AI7" s="94"/>
      <c r="AJ7" s="94"/>
    </row>
    <row r="8" spans="2:36" ht="21" customHeight="1">
      <c r="B8" s="1"/>
      <c r="C8" s="114" t="s">
        <v>20</v>
      </c>
      <c r="D8" s="115"/>
      <c r="E8" s="115"/>
      <c r="F8" s="21" t="s">
        <v>16</v>
      </c>
      <c r="G8" s="3"/>
      <c r="H8" s="124" t="s">
        <v>9</v>
      </c>
      <c r="I8" s="125"/>
      <c r="J8" s="125"/>
      <c r="K8" s="125"/>
      <c r="L8" s="125"/>
      <c r="M8" s="125"/>
      <c r="N8" s="125"/>
      <c r="O8" s="125"/>
      <c r="P8" s="126"/>
      <c r="Q8" s="19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</row>
    <row r="9" spans="2:36" ht="20.100000000000001" customHeight="1">
      <c r="B9" s="1"/>
      <c r="C9" s="31">
        <v>1</v>
      </c>
      <c r="D9" s="111"/>
      <c r="E9" s="111"/>
      <c r="F9" s="32"/>
      <c r="G9" s="3"/>
      <c r="H9" s="116" t="s">
        <v>32</v>
      </c>
      <c r="I9" s="117"/>
      <c r="J9" s="117"/>
      <c r="K9" s="117"/>
      <c r="L9" s="117"/>
      <c r="M9" s="117"/>
      <c r="N9" s="117"/>
      <c r="O9" s="122">
        <f>COUNTIF(AF38:AF74,"GEÇMEZ")</f>
        <v>2</v>
      </c>
      <c r="P9" s="123"/>
      <c r="Q9" s="19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  <c r="AH9" s="11" t="str">
        <f t="shared" ref="AH9:AH33" si="0">IF(D9=0,"",D9)</f>
        <v/>
      </c>
      <c r="AI9" s="12" t="str">
        <f>F78</f>
        <v xml:space="preserve"> </v>
      </c>
      <c r="AJ9" s="10" t="str">
        <f>IF(AI9&lt;50,"    * "&amp;AH9,"")</f>
        <v/>
      </c>
    </row>
    <row r="10" spans="2:36" ht="20.100000000000001" customHeight="1">
      <c r="B10" s="1"/>
      <c r="C10" s="31">
        <v>2</v>
      </c>
      <c r="D10" s="111"/>
      <c r="E10" s="111"/>
      <c r="F10" s="32"/>
      <c r="G10" s="3"/>
      <c r="H10" s="116" t="s">
        <v>33</v>
      </c>
      <c r="I10" s="117"/>
      <c r="J10" s="117"/>
      <c r="K10" s="117"/>
      <c r="L10" s="117"/>
      <c r="M10" s="117"/>
      <c r="N10" s="117"/>
      <c r="O10" s="122">
        <f>COUNTIF(AF38:AF74,"GEÇER")</f>
        <v>0</v>
      </c>
      <c r="P10" s="123"/>
      <c r="Q10" s="19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H10" s="11" t="str">
        <f t="shared" si="0"/>
        <v/>
      </c>
      <c r="AI10" s="12" t="str">
        <f>G78</f>
        <v xml:space="preserve"> </v>
      </c>
      <c r="AJ10" s="10" t="str">
        <f t="shared" ref="AJ10:AJ27" si="1">IF(AI10&lt;50,"    * "&amp;AH10,"")</f>
        <v/>
      </c>
    </row>
    <row r="11" spans="2:36" ht="20.100000000000001" customHeight="1">
      <c r="B11" s="1"/>
      <c r="C11" s="31">
        <v>3</v>
      </c>
      <c r="D11" s="111"/>
      <c r="E11" s="111"/>
      <c r="F11" s="32"/>
      <c r="G11" s="3"/>
      <c r="H11" s="116" t="s">
        <v>34</v>
      </c>
      <c r="I11" s="117"/>
      <c r="J11" s="117"/>
      <c r="K11" s="117"/>
      <c r="L11" s="117"/>
      <c r="M11" s="117"/>
      <c r="N11" s="117"/>
      <c r="O11" s="122">
        <f>COUNTIF(AF38:AF74,"ORTA")</f>
        <v>0</v>
      </c>
      <c r="P11" s="123"/>
      <c r="Q11" s="19"/>
      <c r="R11" s="138" t="s">
        <v>22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  <c r="AH11" s="11" t="str">
        <f t="shared" si="0"/>
        <v/>
      </c>
      <c r="AI11" s="12" t="str">
        <f>H78</f>
        <v xml:space="preserve"> </v>
      </c>
      <c r="AJ11" s="10" t="str">
        <f t="shared" si="1"/>
        <v/>
      </c>
    </row>
    <row r="12" spans="2:36" ht="20.100000000000001" customHeight="1">
      <c r="B12" s="1"/>
      <c r="C12" s="31">
        <v>4</v>
      </c>
      <c r="D12" s="111"/>
      <c r="E12" s="111"/>
      <c r="F12" s="32"/>
      <c r="G12" s="3"/>
      <c r="H12" s="116" t="s">
        <v>35</v>
      </c>
      <c r="I12" s="117"/>
      <c r="J12" s="117"/>
      <c r="K12" s="117"/>
      <c r="L12" s="117"/>
      <c r="M12" s="117"/>
      <c r="N12" s="117"/>
      <c r="O12" s="122">
        <f>COUNTIF(AF38:AF74,"İYİ")</f>
        <v>0</v>
      </c>
      <c r="P12" s="123"/>
      <c r="Q12" s="1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  <c r="AH12" s="11" t="str">
        <f t="shared" si="0"/>
        <v/>
      </c>
      <c r="AI12" s="12" t="str">
        <f>I78</f>
        <v xml:space="preserve"> </v>
      </c>
      <c r="AJ12" s="10" t="str">
        <f t="shared" si="1"/>
        <v/>
      </c>
    </row>
    <row r="13" spans="2:36" ht="20.100000000000001" customHeight="1">
      <c r="B13" s="1"/>
      <c r="C13" s="31">
        <v>5</v>
      </c>
      <c r="D13" s="111"/>
      <c r="E13" s="111"/>
      <c r="F13" s="32"/>
      <c r="G13" s="3"/>
      <c r="H13" s="116" t="s">
        <v>36</v>
      </c>
      <c r="I13" s="117"/>
      <c r="J13" s="117"/>
      <c r="K13" s="117"/>
      <c r="L13" s="117"/>
      <c r="M13" s="117"/>
      <c r="N13" s="117"/>
      <c r="O13" s="122">
        <f>COUNTIF(AF38:AF74,"PEKİYİ")</f>
        <v>0</v>
      </c>
      <c r="P13" s="123"/>
      <c r="Q13" s="19"/>
      <c r="R13" s="138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40"/>
      <c r="AH13" s="11" t="str">
        <f t="shared" si="0"/>
        <v/>
      </c>
      <c r="AI13" s="12" t="str">
        <f>J78</f>
        <v xml:space="preserve"> </v>
      </c>
      <c r="AJ13" s="10" t="str">
        <f t="shared" si="1"/>
        <v/>
      </c>
    </row>
    <row r="14" spans="2:36" ht="20.100000000000001" customHeight="1">
      <c r="B14" s="1"/>
      <c r="C14" s="31">
        <v>6</v>
      </c>
      <c r="D14" s="111"/>
      <c r="E14" s="111"/>
      <c r="F14" s="32"/>
      <c r="G14" s="3"/>
      <c r="H14" s="157"/>
      <c r="I14" s="158"/>
      <c r="J14" s="158"/>
      <c r="K14" s="158"/>
      <c r="L14" s="158"/>
      <c r="M14" s="158"/>
      <c r="N14" s="158"/>
      <c r="O14" s="158"/>
      <c r="P14" s="159"/>
      <c r="Q14" s="19"/>
      <c r="R14" s="138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40"/>
      <c r="AH14" s="11" t="str">
        <f t="shared" si="0"/>
        <v/>
      </c>
      <c r="AI14" s="12" t="str">
        <f>K78</f>
        <v xml:space="preserve"> </v>
      </c>
      <c r="AJ14" s="10" t="str">
        <f t="shared" si="1"/>
        <v/>
      </c>
    </row>
    <row r="15" spans="2:36" ht="17.25" customHeight="1">
      <c r="B15" s="1"/>
      <c r="C15" s="31">
        <v>7</v>
      </c>
      <c r="D15" s="111"/>
      <c r="E15" s="111"/>
      <c r="F15" s="32"/>
      <c r="G15" s="3"/>
      <c r="H15" s="116" t="s">
        <v>10</v>
      </c>
      <c r="I15" s="117"/>
      <c r="J15" s="117"/>
      <c r="K15" s="117"/>
      <c r="L15" s="117"/>
      <c r="M15" s="117"/>
      <c r="N15" s="117"/>
      <c r="O15" s="134" t="str">
        <f>IF(COUNT(AE38:AE74)=0," ",SUM(AE38:AE74)/COUNT(AE38:AE74))</f>
        <v xml:space="preserve"> </v>
      </c>
      <c r="P15" s="135"/>
      <c r="Q15" s="20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142">
        <f>Liste!D8</f>
        <v>0</v>
      </c>
      <c r="AD15" s="142"/>
      <c r="AE15" s="142"/>
      <c r="AF15" s="143"/>
      <c r="AH15" s="11" t="str">
        <f t="shared" si="0"/>
        <v/>
      </c>
      <c r="AI15" s="12" t="str">
        <f>L78</f>
        <v xml:space="preserve"> </v>
      </c>
      <c r="AJ15" s="10" t="str">
        <f t="shared" si="1"/>
        <v/>
      </c>
    </row>
    <row r="16" spans="2:36" ht="20.100000000000001" customHeight="1" thickBot="1">
      <c r="B16" s="1"/>
      <c r="C16" s="31">
        <v>8</v>
      </c>
      <c r="D16" s="111"/>
      <c r="E16" s="111"/>
      <c r="F16" s="32"/>
      <c r="G16" s="3"/>
      <c r="H16" s="136" t="s">
        <v>38</v>
      </c>
      <c r="I16" s="137"/>
      <c r="J16" s="137"/>
      <c r="K16" s="137"/>
      <c r="L16" s="137"/>
      <c r="M16" s="137"/>
      <c r="N16" s="137"/>
      <c r="O16" s="150">
        <f>SUM(O10:O13)/SUM(O9:O14)</f>
        <v>0</v>
      </c>
      <c r="P16" s="151"/>
      <c r="Q16" s="19"/>
      <c r="R16" s="45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144">
        <f>Liste!D9</f>
        <v>0</v>
      </c>
      <c r="AD16" s="144"/>
      <c r="AE16" s="144"/>
      <c r="AF16" s="145"/>
      <c r="AH16" s="11" t="str">
        <f t="shared" si="0"/>
        <v/>
      </c>
      <c r="AI16" s="12" t="str">
        <f>M78</f>
        <v xml:space="preserve"> </v>
      </c>
      <c r="AJ16" s="10" t="str">
        <f t="shared" si="1"/>
        <v/>
      </c>
    </row>
    <row r="17" spans="2:36" ht="20.100000000000001" customHeight="1" thickBot="1">
      <c r="B17" s="1"/>
      <c r="C17" s="31">
        <v>9</v>
      </c>
      <c r="D17" s="111"/>
      <c r="E17" s="111"/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1" t="str">
        <f t="shared" si="0"/>
        <v/>
      </c>
      <c r="AI17" s="12" t="str">
        <f>N78</f>
        <v xml:space="preserve"> </v>
      </c>
      <c r="AJ17" s="10" t="str">
        <f t="shared" si="1"/>
        <v/>
      </c>
    </row>
    <row r="18" spans="2:36" ht="20.100000000000001" customHeight="1">
      <c r="B18" s="1"/>
      <c r="C18" s="31">
        <v>10</v>
      </c>
      <c r="D18" s="111"/>
      <c r="E18" s="111"/>
      <c r="F18" s="32"/>
      <c r="G18" s="18"/>
      <c r="H18" s="147" t="s">
        <v>17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/>
      <c r="AH18" s="11" t="str">
        <f t="shared" si="0"/>
        <v/>
      </c>
      <c r="AI18" s="12" t="str">
        <f>O78</f>
        <v xml:space="preserve"> </v>
      </c>
      <c r="AJ18" s="10" t="str">
        <f t="shared" si="1"/>
        <v/>
      </c>
    </row>
    <row r="19" spans="2:36" ht="20.100000000000001" customHeight="1">
      <c r="B19" s="1"/>
      <c r="C19" s="31">
        <v>11</v>
      </c>
      <c r="D19" s="111"/>
      <c r="E19" s="111"/>
      <c r="F19" s="32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H19" s="11" t="str">
        <f t="shared" si="0"/>
        <v/>
      </c>
      <c r="AI19" s="12" t="str">
        <f>P78</f>
        <v xml:space="preserve"> </v>
      </c>
      <c r="AJ19" s="10" t="str">
        <f t="shared" si="1"/>
        <v/>
      </c>
    </row>
    <row r="20" spans="2:36" ht="20.100000000000001" customHeight="1">
      <c r="B20" s="1"/>
      <c r="C20" s="31">
        <v>12</v>
      </c>
      <c r="D20" s="111"/>
      <c r="E20" s="111"/>
      <c r="F20" s="32"/>
      <c r="G20" s="18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H20" s="11" t="str">
        <f t="shared" si="0"/>
        <v/>
      </c>
      <c r="AI20" s="12" t="str">
        <f>Q78</f>
        <v xml:space="preserve"> </v>
      </c>
      <c r="AJ20" s="10" t="str">
        <f t="shared" si="1"/>
        <v/>
      </c>
    </row>
    <row r="21" spans="2:36" ht="20.100000000000001" customHeight="1">
      <c r="B21" s="1"/>
      <c r="C21" s="31">
        <v>13</v>
      </c>
      <c r="D21" s="111"/>
      <c r="E21" s="111"/>
      <c r="F21" s="32"/>
      <c r="G21" s="18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H21" s="11" t="str">
        <f t="shared" si="0"/>
        <v/>
      </c>
      <c r="AI21" s="12" t="str">
        <f>R78</f>
        <v xml:space="preserve"> </v>
      </c>
      <c r="AJ21" s="10" t="str">
        <f t="shared" si="1"/>
        <v/>
      </c>
    </row>
    <row r="22" spans="2:36" ht="20.100000000000001" customHeight="1">
      <c r="B22" s="1"/>
      <c r="C22" s="31">
        <v>14</v>
      </c>
      <c r="D22" s="111"/>
      <c r="E22" s="111"/>
      <c r="F22" s="32"/>
      <c r="G22" s="18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H22" s="11" t="str">
        <f t="shared" si="0"/>
        <v/>
      </c>
      <c r="AI22" s="12" t="str">
        <f>S78</f>
        <v xml:space="preserve"> </v>
      </c>
      <c r="AJ22" s="10" t="str">
        <f t="shared" si="1"/>
        <v/>
      </c>
    </row>
    <row r="23" spans="2:36" ht="20.100000000000001" customHeight="1">
      <c r="B23" s="1"/>
      <c r="C23" s="31">
        <v>15</v>
      </c>
      <c r="D23" s="111"/>
      <c r="E23" s="111"/>
      <c r="F23" s="32"/>
      <c r="G23" s="18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H23" s="11" t="str">
        <f t="shared" si="0"/>
        <v/>
      </c>
      <c r="AI23" s="12" t="str">
        <f>T78</f>
        <v xml:space="preserve"> </v>
      </c>
      <c r="AJ23" s="10" t="str">
        <f t="shared" si="1"/>
        <v/>
      </c>
    </row>
    <row r="24" spans="2:36" ht="20.100000000000001" customHeight="1">
      <c r="B24" s="1"/>
      <c r="C24" s="31">
        <v>16</v>
      </c>
      <c r="D24" s="111"/>
      <c r="E24" s="111"/>
      <c r="F24" s="32"/>
      <c r="G24" s="18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H24" s="11" t="str">
        <f t="shared" si="0"/>
        <v/>
      </c>
      <c r="AI24" s="12" t="str">
        <f>U78</f>
        <v xml:space="preserve"> </v>
      </c>
      <c r="AJ24" s="10" t="str">
        <f t="shared" si="1"/>
        <v/>
      </c>
    </row>
    <row r="25" spans="2:36" ht="20.100000000000001" customHeight="1">
      <c r="B25" s="1"/>
      <c r="C25" s="31">
        <v>17</v>
      </c>
      <c r="D25" s="111"/>
      <c r="E25" s="111"/>
      <c r="F25" s="32"/>
      <c r="G25" s="18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H25" s="11" t="str">
        <f t="shared" si="0"/>
        <v/>
      </c>
      <c r="AI25" s="12" t="str">
        <f>V78</f>
        <v xml:space="preserve"> </v>
      </c>
      <c r="AJ25" s="10" t="str">
        <f t="shared" si="1"/>
        <v/>
      </c>
    </row>
    <row r="26" spans="2:36" ht="20.100000000000001" customHeight="1">
      <c r="B26" s="1"/>
      <c r="C26" s="31">
        <v>18</v>
      </c>
      <c r="D26" s="111"/>
      <c r="E26" s="111"/>
      <c r="F26" s="32"/>
      <c r="G26" s="18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H26" s="11" t="str">
        <f t="shared" si="0"/>
        <v/>
      </c>
      <c r="AI26" s="12" t="str">
        <f>W78</f>
        <v xml:space="preserve"> </v>
      </c>
      <c r="AJ26" s="10" t="str">
        <f t="shared" si="1"/>
        <v/>
      </c>
    </row>
    <row r="27" spans="2:36" ht="20.100000000000001" customHeight="1">
      <c r="B27" s="1"/>
      <c r="C27" s="31">
        <v>19</v>
      </c>
      <c r="D27" s="111"/>
      <c r="E27" s="111"/>
      <c r="F27" s="32"/>
      <c r="G27" s="18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H27" s="11" t="str">
        <f t="shared" si="0"/>
        <v/>
      </c>
      <c r="AI27" s="12" t="str">
        <f>X78</f>
        <v xml:space="preserve"> </v>
      </c>
      <c r="AJ27" s="10" t="str">
        <f t="shared" si="1"/>
        <v/>
      </c>
    </row>
    <row r="28" spans="2:36" ht="20.100000000000001" customHeight="1">
      <c r="B28" s="1"/>
      <c r="C28" s="31">
        <v>20</v>
      </c>
      <c r="D28" s="111"/>
      <c r="E28" s="111"/>
      <c r="F28" s="32"/>
      <c r="G28" s="18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H28" s="11" t="str">
        <f t="shared" si="0"/>
        <v/>
      </c>
      <c r="AI28" s="12" t="str">
        <f>Y78</f>
        <v xml:space="preserve"> </v>
      </c>
      <c r="AJ28" s="10" t="str">
        <f t="shared" ref="AJ28:AJ33" si="2">IF(AI28&lt;50,"    * "&amp;AH28,"")</f>
        <v/>
      </c>
    </row>
    <row r="29" spans="2:36" ht="20.100000000000001" customHeight="1">
      <c r="B29" s="1"/>
      <c r="C29" s="31">
        <v>21</v>
      </c>
      <c r="D29" s="111"/>
      <c r="E29" s="111"/>
      <c r="F29" s="32"/>
      <c r="G29" s="18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H29" s="11" t="str">
        <f t="shared" si="0"/>
        <v/>
      </c>
      <c r="AI29" s="12" t="str">
        <f>Z78</f>
        <v xml:space="preserve"> </v>
      </c>
      <c r="AJ29" s="10" t="str">
        <f t="shared" si="2"/>
        <v/>
      </c>
    </row>
    <row r="30" spans="2:36" ht="20.100000000000001" customHeight="1">
      <c r="B30" s="1"/>
      <c r="C30" s="31">
        <v>22</v>
      </c>
      <c r="D30" s="111"/>
      <c r="E30" s="111"/>
      <c r="F30" s="32"/>
      <c r="G30" s="18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H30" s="11" t="str">
        <f t="shared" si="0"/>
        <v/>
      </c>
      <c r="AI30" s="12" t="str">
        <f>AA78</f>
        <v xml:space="preserve"> </v>
      </c>
      <c r="AJ30" s="10" t="str">
        <f t="shared" si="2"/>
        <v/>
      </c>
    </row>
    <row r="31" spans="2:36" ht="20.100000000000001" customHeight="1">
      <c r="B31" s="1"/>
      <c r="C31" s="31">
        <v>23</v>
      </c>
      <c r="D31" s="111"/>
      <c r="E31" s="111"/>
      <c r="F31" s="32"/>
      <c r="G31" s="18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H31" s="11" t="str">
        <f t="shared" si="0"/>
        <v/>
      </c>
      <c r="AI31" s="12" t="str">
        <f>AB78</f>
        <v xml:space="preserve"> </v>
      </c>
      <c r="AJ31" s="10" t="str">
        <f t="shared" si="2"/>
        <v/>
      </c>
    </row>
    <row r="32" spans="2:36" ht="20.100000000000001" customHeight="1">
      <c r="B32" s="1"/>
      <c r="C32" s="31">
        <v>24</v>
      </c>
      <c r="D32" s="111"/>
      <c r="E32" s="111"/>
      <c r="F32" s="32"/>
      <c r="G32" s="18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H32" s="11" t="str">
        <f t="shared" si="0"/>
        <v/>
      </c>
      <c r="AI32" s="12" t="str">
        <f>AC78</f>
        <v xml:space="preserve"> </v>
      </c>
      <c r="AJ32" s="10" t="str">
        <f t="shared" si="2"/>
        <v/>
      </c>
    </row>
    <row r="33" spans="2:36" ht="20.100000000000001" customHeight="1">
      <c r="B33" s="1"/>
      <c r="C33" s="31">
        <v>25</v>
      </c>
      <c r="D33" s="111"/>
      <c r="E33" s="111"/>
      <c r="F33" s="32"/>
      <c r="G33" s="18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H33" s="11" t="str">
        <f t="shared" si="0"/>
        <v/>
      </c>
      <c r="AI33" s="12" t="str">
        <f>AD78</f>
        <v xml:space="preserve"> </v>
      </c>
      <c r="AJ33" s="10" t="str">
        <f t="shared" si="2"/>
        <v/>
      </c>
    </row>
    <row r="34" spans="2:36" ht="20.100000000000001" customHeight="1" thickBot="1">
      <c r="B34" s="1"/>
      <c r="C34" s="131" t="s">
        <v>8</v>
      </c>
      <c r="D34" s="132"/>
      <c r="E34" s="133"/>
      <c r="F34" s="33">
        <f>SUM(F9:F33)</f>
        <v>0</v>
      </c>
      <c r="G34" s="1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H34" s="11"/>
      <c r="AI34" s="12"/>
    </row>
    <row r="35" spans="2:36" ht="27" customHeight="1" thickBot="1">
      <c r="B35" s="1"/>
      <c r="C35" s="3"/>
      <c r="D35" s="3"/>
      <c r="E35" s="3"/>
      <c r="F35" s="3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1"/>
      <c r="AI35" s="12"/>
    </row>
    <row r="36" spans="2:36" ht="24.95" customHeight="1">
      <c r="B36" s="1"/>
      <c r="C36" s="129" t="s">
        <v>0</v>
      </c>
      <c r="D36" s="130"/>
      <c r="E36" s="130"/>
      <c r="F36" s="130" t="s">
        <v>1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53" t="s">
        <v>6</v>
      </c>
      <c r="AF36" s="155" t="s">
        <v>2</v>
      </c>
      <c r="AH36" s="11"/>
      <c r="AI36" s="12"/>
    </row>
    <row r="37" spans="2:36" ht="24.95" customHeight="1">
      <c r="B37" s="1"/>
      <c r="C37" s="23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54"/>
      <c r="AF37" s="156"/>
      <c r="AH37" s="11"/>
      <c r="AI37" s="12"/>
    </row>
    <row r="38" spans="2:36" ht="15" customHeight="1">
      <c r="B38" s="1"/>
      <c r="C38" s="24">
        <v>1</v>
      </c>
      <c r="D38" s="39">
        <f>IF(Liste!C15=0," ",Liste!C15)</f>
        <v>21</v>
      </c>
      <c r="E38" s="39" t="str">
        <f>IF(Liste!D15=0," ",Liste!D15)</f>
        <v>GÖNÜL BÜŞRA AKSOY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7" t="str">
        <f t="shared" ref="AE38:AE77" si="3">IF(COUNTBLANK(F38:AD38)=COLUMNS(F38:AD38)," ",IF(SUM(F38:AD38)=0,0,SUM(F38:AD38)))</f>
        <v xml:space="preserve"> </v>
      </c>
      <c r="AF38" s="38" t="str">
        <f>IF(AE38=" "," ",IF(AE38&gt;=85,"PEKİYİ",IF(AE38&gt;=70,"İYİ",IF(AE38&gt;=55,"ORTA",IF(AE38&gt;=45,"GEÇER",IF(AE38&lt;45,"GEÇMEZ"))))))</f>
        <v xml:space="preserve"> </v>
      </c>
      <c r="AH38" s="11"/>
      <c r="AI38" s="12"/>
    </row>
    <row r="39" spans="2:36" ht="15" customHeight="1">
      <c r="B39" s="1"/>
      <c r="C39" s="24">
        <v>2</v>
      </c>
      <c r="D39" s="39">
        <f>IF(Liste!C16=0," ",Liste!C16)</f>
        <v>89</v>
      </c>
      <c r="E39" s="39" t="str">
        <f>IF(Liste!D16=0," ",Liste!D16)</f>
        <v>AZRA ÇUBUK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7" t="str">
        <f t="shared" si="3"/>
        <v xml:space="preserve"> </v>
      </c>
      <c r="AF39" s="38" t="str">
        <f t="shared" ref="AF39:AF77" si="4">IF(AE39=" "," ",IF(AE39&gt;=85,"PEKİYİ",IF(AE39&gt;=70,"İYİ",IF(AE39&gt;=55,"ORTA",IF(AE39&gt;=45,"GEÇER",IF(AE39&lt;45,"GEÇMEZ"))))))</f>
        <v xml:space="preserve"> </v>
      </c>
      <c r="AH39" s="11"/>
      <c r="AI39" s="12"/>
    </row>
    <row r="40" spans="2:36" ht="15" customHeight="1">
      <c r="B40" s="1"/>
      <c r="C40" s="24">
        <v>3</v>
      </c>
      <c r="D40" s="39">
        <f>IF(Liste!C17=0," ",Liste!C17)</f>
        <v>162</v>
      </c>
      <c r="E40" s="39" t="str">
        <f>IF(Liste!D17=0," ",Liste!D17)</f>
        <v>BERRA ÇAKIR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7" t="str">
        <f t="shared" si="3"/>
        <v xml:space="preserve"> </v>
      </c>
      <c r="AF40" s="38" t="str">
        <f t="shared" si="4"/>
        <v xml:space="preserve"> </v>
      </c>
      <c r="AH40" s="11"/>
      <c r="AI40" s="12"/>
    </row>
    <row r="41" spans="2:36" ht="15" customHeight="1">
      <c r="B41" s="1"/>
      <c r="C41" s="24">
        <v>4</v>
      </c>
      <c r="D41" s="39">
        <f>IF(Liste!C18=0," ",Liste!C18)</f>
        <v>176</v>
      </c>
      <c r="E41" s="39" t="str">
        <f>IF(Liste!D18=0," ",Liste!D18)</f>
        <v>BETÜL ZEHRA TERZİOĞLU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7" t="str">
        <f t="shared" si="3"/>
        <v xml:space="preserve"> </v>
      </c>
      <c r="AF41" s="38" t="str">
        <f t="shared" si="4"/>
        <v xml:space="preserve"> </v>
      </c>
      <c r="AH41" s="11"/>
      <c r="AI41" s="12"/>
    </row>
    <row r="42" spans="2:36" ht="15" customHeight="1">
      <c r="B42" s="1"/>
      <c r="C42" s="24">
        <v>5</v>
      </c>
      <c r="D42" s="39">
        <f>IF(Liste!C19=0," ",Liste!C19)</f>
        <v>230</v>
      </c>
      <c r="E42" s="39" t="str">
        <f>IF(Liste!D19=0," ",Liste!D19)</f>
        <v>ECRİN CEREN HAMURCU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7" t="str">
        <f t="shared" si="3"/>
        <v xml:space="preserve"> </v>
      </c>
      <c r="AF42" s="38" t="str">
        <f t="shared" si="4"/>
        <v xml:space="preserve"> </v>
      </c>
      <c r="AH42" s="13"/>
    </row>
    <row r="43" spans="2:36" ht="15" customHeight="1">
      <c r="B43" s="1"/>
      <c r="C43" s="24">
        <v>6</v>
      </c>
      <c r="D43" s="39">
        <f>IF(Liste!C20=0," ",Liste!C20)</f>
        <v>269</v>
      </c>
      <c r="E43" s="39" t="str">
        <f>IF(Liste!D20=0," ",Liste!D20)</f>
        <v>ECRİN ECESU ÇOBAN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7" t="str">
        <f t="shared" si="3"/>
        <v xml:space="preserve"> </v>
      </c>
      <c r="AF43" s="38" t="str">
        <f t="shared" si="4"/>
        <v xml:space="preserve"> </v>
      </c>
      <c r="AH43" s="13"/>
    </row>
    <row r="44" spans="2:36" ht="15" customHeight="1">
      <c r="B44" s="1"/>
      <c r="C44" s="24">
        <v>7</v>
      </c>
      <c r="D44" s="39">
        <f>IF(Liste!C21=0," ",Liste!C21)</f>
        <v>273</v>
      </c>
      <c r="E44" s="39" t="str">
        <f>IF(Liste!D21=0," ",Liste!D21)</f>
        <v>ELİF SERRA COŞKUN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7" t="str">
        <f t="shared" si="3"/>
        <v xml:space="preserve"> </v>
      </c>
      <c r="AF44" s="38" t="str">
        <f t="shared" si="4"/>
        <v xml:space="preserve"> </v>
      </c>
      <c r="AH44" s="13"/>
    </row>
    <row r="45" spans="2:36" ht="15" customHeight="1">
      <c r="B45" s="1"/>
      <c r="C45" s="24">
        <v>8</v>
      </c>
      <c r="D45" s="39">
        <f>IF(Liste!C22=0," ",Liste!C22)</f>
        <v>301</v>
      </c>
      <c r="E45" s="39" t="str">
        <f>IF(Liste!D22=0," ",Liste!D22)</f>
        <v>HAVVA BETÜL ARSLAN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7" t="str">
        <f t="shared" si="3"/>
        <v xml:space="preserve"> </v>
      </c>
      <c r="AF45" s="38" t="str">
        <f t="shared" si="4"/>
        <v xml:space="preserve"> </v>
      </c>
      <c r="AH45" s="13"/>
    </row>
    <row r="46" spans="2:36" ht="15" customHeight="1">
      <c r="B46" s="1"/>
      <c r="C46" s="24">
        <v>9</v>
      </c>
      <c r="D46" s="39">
        <f>IF(Liste!C23=0," ",Liste!C23)</f>
        <v>312</v>
      </c>
      <c r="E46" s="39" t="str">
        <f>IF(Liste!D23=0," ",Liste!D23)</f>
        <v>MERYEM BETÜL BAĞCI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7" t="str">
        <f t="shared" si="3"/>
        <v xml:space="preserve"> </v>
      </c>
      <c r="AF46" s="38" t="str">
        <f t="shared" si="4"/>
        <v xml:space="preserve"> </v>
      </c>
      <c r="AH46" s="13"/>
    </row>
    <row r="47" spans="2:36" ht="15" customHeight="1">
      <c r="B47" s="1"/>
      <c r="C47" s="24">
        <v>10</v>
      </c>
      <c r="D47" s="39">
        <f>IF(Liste!C24=0," ",Liste!C24)</f>
        <v>332</v>
      </c>
      <c r="E47" s="39" t="str">
        <f>IF(Liste!D24=0," ",Liste!D24)</f>
        <v>NAZLI KAYA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7" t="str">
        <f t="shared" si="3"/>
        <v xml:space="preserve"> </v>
      </c>
      <c r="AF47" s="38" t="str">
        <f t="shared" si="4"/>
        <v xml:space="preserve"> </v>
      </c>
      <c r="AH47" s="13"/>
    </row>
    <row r="48" spans="2:36" ht="15" customHeight="1">
      <c r="B48" s="1"/>
      <c r="C48" s="24">
        <v>11</v>
      </c>
      <c r="D48" s="39">
        <f>IF(Liste!C25=0," ",Liste!C25)</f>
        <v>334</v>
      </c>
      <c r="E48" s="39" t="str">
        <f>IF(Liste!D25=0," ",Liste!D25)</f>
        <v>NURSENA KABAOĞLU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7" t="str">
        <f t="shared" si="3"/>
        <v xml:space="preserve"> </v>
      </c>
      <c r="AF48" s="38" t="str">
        <f t="shared" si="4"/>
        <v xml:space="preserve"> </v>
      </c>
      <c r="AH48" s="13"/>
    </row>
    <row r="49" spans="2:34" s="2" customFormat="1" ht="15" customHeight="1">
      <c r="B49" s="1"/>
      <c r="C49" s="24">
        <v>12</v>
      </c>
      <c r="D49" s="39">
        <f>IF(Liste!C26=0," ",Liste!C26)</f>
        <v>343</v>
      </c>
      <c r="E49" s="39" t="str">
        <f>IF(Liste!D26=0," ",Liste!D26)</f>
        <v>SENA AKYÜREK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7" t="str">
        <f t="shared" si="3"/>
        <v xml:space="preserve"> </v>
      </c>
      <c r="AF49" s="38" t="str">
        <f t="shared" si="4"/>
        <v xml:space="preserve"> </v>
      </c>
      <c r="AH49" s="13"/>
    </row>
    <row r="50" spans="2:34" s="2" customFormat="1" ht="15" customHeight="1">
      <c r="B50" s="1"/>
      <c r="C50" s="24">
        <v>13</v>
      </c>
      <c r="D50" s="39">
        <f>IF(Liste!C27=0," ",Liste!C27)</f>
        <v>362</v>
      </c>
      <c r="E50" s="39" t="str">
        <f>IF(Liste!D27=0," ",Liste!D27)</f>
        <v>ZEYNEP NİSA AKMAN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7" t="str">
        <f t="shared" si="3"/>
        <v xml:space="preserve"> </v>
      </c>
      <c r="AF50" s="38" t="str">
        <f t="shared" si="4"/>
        <v xml:space="preserve"> </v>
      </c>
      <c r="AH50" s="13"/>
    </row>
    <row r="51" spans="2:34" s="2" customFormat="1" ht="15" customHeight="1">
      <c r="B51" s="1"/>
      <c r="C51" s="24">
        <v>14</v>
      </c>
      <c r="D51" s="39">
        <f>IF(Liste!C28=0," ",Liste!C28)</f>
        <v>371</v>
      </c>
      <c r="E51" s="39" t="str">
        <f>IF(Liste!D28=0," ",Liste!D28)</f>
        <v>MEDİNE SU TOMBAŞ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7" t="str">
        <f t="shared" si="3"/>
        <v xml:space="preserve"> </v>
      </c>
      <c r="AF51" s="38" t="str">
        <f t="shared" si="4"/>
        <v xml:space="preserve"> </v>
      </c>
      <c r="AH51" s="13"/>
    </row>
    <row r="52" spans="2:34" s="2" customFormat="1" ht="15" customHeight="1">
      <c r="B52" s="1"/>
      <c r="C52" s="24">
        <v>15</v>
      </c>
      <c r="D52" s="39">
        <f>IF(Liste!C29=0," ",Liste!C29)</f>
        <v>403</v>
      </c>
      <c r="E52" s="39" t="str">
        <f>IF(Liste!D29=0," ",Liste!D29)</f>
        <v>HATİCE NİSA NUR DEVRANLI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7" t="str">
        <f t="shared" si="3"/>
        <v xml:space="preserve"> </v>
      </c>
      <c r="AF52" s="38" t="str">
        <f t="shared" si="4"/>
        <v xml:space="preserve"> </v>
      </c>
      <c r="AH52" s="13"/>
    </row>
    <row r="53" spans="2:34" s="2" customFormat="1" ht="15" customHeight="1">
      <c r="B53" s="1"/>
      <c r="C53" s="24">
        <v>16</v>
      </c>
      <c r="D53" s="39">
        <f>IF(Liste!C30=0," ",Liste!C30)</f>
        <v>411</v>
      </c>
      <c r="E53" s="39" t="str">
        <f>IF(Liste!D30=0," ",Liste!D30)</f>
        <v>SAFİYE NUR DÜZGÜN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7" t="str">
        <f t="shared" si="3"/>
        <v xml:space="preserve"> </v>
      </c>
      <c r="AF53" s="38" t="str">
        <f t="shared" si="4"/>
        <v xml:space="preserve"> </v>
      </c>
      <c r="AH53" s="13"/>
    </row>
    <row r="54" spans="2:34" s="2" customFormat="1" ht="15" customHeight="1">
      <c r="B54" s="1"/>
      <c r="C54" s="24">
        <v>17</v>
      </c>
      <c r="D54" s="39">
        <f>IF(Liste!C31=0," ",Liste!C31)</f>
        <v>413</v>
      </c>
      <c r="E54" s="39" t="str">
        <f>IF(Liste!D31=0," ",Liste!D31)</f>
        <v>SEMA NUR YILDIZ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7" t="str">
        <f t="shared" si="3"/>
        <v xml:space="preserve"> </v>
      </c>
      <c r="AF54" s="38" t="str">
        <f t="shared" si="4"/>
        <v xml:space="preserve"> </v>
      </c>
      <c r="AH54" s="13"/>
    </row>
    <row r="55" spans="2:34" s="2" customFormat="1" ht="15" customHeight="1">
      <c r="B55" s="1"/>
      <c r="C55" s="24">
        <v>18</v>
      </c>
      <c r="D55" s="39">
        <f>IF(Liste!C32=0," ",Liste!C32)</f>
        <v>415</v>
      </c>
      <c r="E55" s="39" t="str">
        <f>IF(Liste!D32=0," ",Liste!D32)</f>
        <v>YAĞMUR BÜŞRA KASAPOĞLU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7" t="str">
        <f t="shared" si="3"/>
        <v xml:space="preserve"> </v>
      </c>
      <c r="AF55" s="38" t="str">
        <f t="shared" si="4"/>
        <v xml:space="preserve"> </v>
      </c>
      <c r="AH55" s="13"/>
    </row>
    <row r="56" spans="2:34" s="2" customFormat="1" ht="15" customHeight="1">
      <c r="B56" s="1"/>
      <c r="C56" s="24">
        <v>19</v>
      </c>
      <c r="D56" s="39">
        <f>IF(Liste!C33=0," ",Liste!C33)</f>
        <v>421</v>
      </c>
      <c r="E56" s="39" t="str">
        <f>IF(Liste!D33=0," ",Liste!D33)</f>
        <v>ZEHRA ÖZDEMİR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7" t="str">
        <f t="shared" si="3"/>
        <v xml:space="preserve"> </v>
      </c>
      <c r="AF56" s="38" t="str">
        <f t="shared" si="4"/>
        <v xml:space="preserve"> </v>
      </c>
      <c r="AH56" s="13"/>
    </row>
    <row r="57" spans="2:34" s="2" customFormat="1" ht="15" customHeight="1">
      <c r="B57" s="1"/>
      <c r="C57" s="24">
        <v>20</v>
      </c>
      <c r="D57" s="39">
        <f>IF(Liste!C34=0," ",Liste!C34)</f>
        <v>422</v>
      </c>
      <c r="E57" s="39" t="str">
        <f>IF(Liste!D34=0," ",Liste!D34)</f>
        <v>ZEYNEP AĞIRMAN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7" t="str">
        <f t="shared" si="3"/>
        <v xml:space="preserve"> </v>
      </c>
      <c r="AF57" s="38" t="str">
        <f t="shared" si="4"/>
        <v xml:space="preserve"> </v>
      </c>
      <c r="AH57" s="13"/>
    </row>
    <row r="58" spans="2:34" s="2" customFormat="1" ht="15" customHeight="1">
      <c r="B58" s="1"/>
      <c r="C58" s="24">
        <v>21</v>
      </c>
      <c r="D58" s="39">
        <f>IF(Liste!C35=0," ",Liste!C35)</f>
        <v>435</v>
      </c>
      <c r="E58" s="39" t="str">
        <f>IF(Liste!D35=0," ",Liste!D35)</f>
        <v>ZÜMRA AKBULUT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7" t="str">
        <f t="shared" si="3"/>
        <v xml:space="preserve"> </v>
      </c>
      <c r="AF58" s="38" t="str">
        <f t="shared" si="4"/>
        <v xml:space="preserve"> </v>
      </c>
      <c r="AH58" s="13"/>
    </row>
    <row r="59" spans="2:34" s="2" customFormat="1" ht="15" customHeight="1">
      <c r="B59" s="1"/>
      <c r="C59" s="24">
        <v>22</v>
      </c>
      <c r="D59" s="39">
        <f>IF(Liste!C36=0," ",Liste!C36)</f>
        <v>568</v>
      </c>
      <c r="E59" s="39" t="str">
        <f>IF(Liste!D36=0," ",Liste!D36)</f>
        <v>ZÜLAL KARAÇUHA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7" t="str">
        <f t="shared" si="3"/>
        <v xml:space="preserve"> </v>
      </c>
      <c r="AF59" s="38" t="str">
        <f t="shared" si="4"/>
        <v xml:space="preserve"> </v>
      </c>
      <c r="AH59" s="13"/>
    </row>
    <row r="60" spans="2:34" s="2" customFormat="1" ht="15" customHeight="1">
      <c r="B60" s="1"/>
      <c r="C60" s="24">
        <v>23</v>
      </c>
      <c r="D60" s="39">
        <f>IF(Liste!C37=0," ",Liste!C37)</f>
        <v>576</v>
      </c>
      <c r="E60" s="39" t="str">
        <f>IF(Liste!D37=0," ",Liste!D37)</f>
        <v>BETÜL NUR EREN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 t="str">
        <f t="shared" si="3"/>
        <v xml:space="preserve"> </v>
      </c>
      <c r="AF60" s="38" t="str">
        <f t="shared" si="4"/>
        <v xml:space="preserve"> </v>
      </c>
      <c r="AH60" s="13"/>
    </row>
    <row r="61" spans="2:34" s="2" customFormat="1" ht="15" customHeight="1">
      <c r="B61" s="1"/>
      <c r="C61" s="24">
        <v>24</v>
      </c>
      <c r="D61" s="39">
        <f>IF(Liste!C38=0," ",Liste!C38)</f>
        <v>673</v>
      </c>
      <c r="E61" s="39" t="str">
        <f>IF(Liste!D38=0," ",Liste!D38)</f>
        <v>BEYZA KILIÇ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7" t="str">
        <f t="shared" si="3"/>
        <v xml:space="preserve"> </v>
      </c>
      <c r="AF61" s="38" t="str">
        <f t="shared" si="4"/>
        <v xml:space="preserve"> </v>
      </c>
      <c r="AH61" s="13"/>
    </row>
    <row r="62" spans="2:34" s="2" customFormat="1" ht="15" customHeight="1">
      <c r="B62" s="1"/>
      <c r="C62" s="24">
        <v>25</v>
      </c>
      <c r="D62" s="39" t="str">
        <f>IF(Liste!C39=0," ",Liste!C39)</f>
        <v xml:space="preserve"> </v>
      </c>
      <c r="E62" s="39" t="str">
        <f>IF(Liste!D39=0," ",Liste!D39)</f>
        <v>GG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7" t="str">
        <f t="shared" si="3"/>
        <v xml:space="preserve"> </v>
      </c>
      <c r="AF62" s="38" t="str">
        <f t="shared" si="4"/>
        <v xml:space="preserve"> </v>
      </c>
      <c r="AH62" s="13"/>
    </row>
    <row r="63" spans="2:34" s="2" customFormat="1" ht="15" customHeight="1">
      <c r="B63" s="1"/>
      <c r="C63" s="24">
        <v>26</v>
      </c>
      <c r="D63" s="39" t="str">
        <f>IF(Liste!C40=0," ",Liste!C40)</f>
        <v xml:space="preserve"> </v>
      </c>
      <c r="E63" s="39" t="str">
        <f>IF(Liste!D40=0," ",Liste!D40)</f>
        <v xml:space="preserve"> 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7" t="str">
        <f t="shared" si="3"/>
        <v xml:space="preserve"> </v>
      </c>
      <c r="AF63" s="38" t="str">
        <f t="shared" si="4"/>
        <v xml:space="preserve"> </v>
      </c>
      <c r="AH63" s="13"/>
    </row>
    <row r="64" spans="2:34" s="2" customFormat="1" ht="15" customHeight="1">
      <c r="B64" s="1"/>
      <c r="C64" s="24">
        <v>27</v>
      </c>
      <c r="D64" s="39" t="str">
        <f>IF(Liste!C41=0," ",Liste!C41)</f>
        <v xml:space="preserve"> </v>
      </c>
      <c r="E64" s="39" t="str">
        <f>IF(Liste!D41=0," ",Liste!D41)</f>
        <v xml:space="preserve"> 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7" t="str">
        <f t="shared" si="3"/>
        <v xml:space="preserve"> </v>
      </c>
      <c r="AF64" s="38" t="str">
        <f t="shared" si="4"/>
        <v xml:space="preserve"> </v>
      </c>
      <c r="AH64" s="9"/>
    </row>
    <row r="65" spans="2:32" ht="15" customHeight="1">
      <c r="B65" s="1"/>
      <c r="C65" s="24">
        <v>28</v>
      </c>
      <c r="D65" s="39" t="str">
        <f>IF(Liste!C42=0," ",Liste!C42)</f>
        <v xml:space="preserve"> </v>
      </c>
      <c r="E65" s="39" t="str">
        <f>IF(Liste!D42=0," ",Liste!D42)</f>
        <v xml:space="preserve"> 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7" t="str">
        <f t="shared" si="3"/>
        <v xml:space="preserve"> </v>
      </c>
      <c r="AF65" s="38" t="str">
        <f t="shared" si="4"/>
        <v xml:space="preserve"> </v>
      </c>
    </row>
    <row r="66" spans="2:32" ht="15" customHeight="1">
      <c r="B66" s="1"/>
      <c r="C66" s="24">
        <v>29</v>
      </c>
      <c r="D66" s="39" t="str">
        <f>IF(Liste!C43=0," ",Liste!C43)</f>
        <v xml:space="preserve"> </v>
      </c>
      <c r="E66" s="39" t="str">
        <f>IF(Liste!D43=0," ",Liste!D43)</f>
        <v xml:space="preserve"> 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7" t="str">
        <f t="shared" si="3"/>
        <v xml:space="preserve"> </v>
      </c>
      <c r="AF66" s="38" t="str">
        <f t="shared" si="4"/>
        <v xml:space="preserve"> </v>
      </c>
    </row>
    <row r="67" spans="2:32" ht="15" customHeight="1">
      <c r="B67" s="1"/>
      <c r="C67" s="24">
        <v>30</v>
      </c>
      <c r="D67" s="39" t="str">
        <f>IF(Liste!C44=0," ",Liste!C44)</f>
        <v xml:space="preserve"> </v>
      </c>
      <c r="E67" s="39" t="str">
        <f>IF(Liste!D44=0," ",Liste!D44)</f>
        <v xml:space="preserve"> 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 t="str">
        <f t="shared" si="3"/>
        <v xml:space="preserve"> </v>
      </c>
      <c r="AF67" s="38" t="str">
        <f t="shared" si="4"/>
        <v xml:space="preserve"> </v>
      </c>
    </row>
    <row r="68" spans="2:32" ht="15" customHeight="1">
      <c r="B68" s="1"/>
      <c r="C68" s="24">
        <v>31</v>
      </c>
      <c r="D68" s="39" t="str">
        <f>IF(Liste!C45=0," ",Liste!C45)</f>
        <v xml:space="preserve"> </v>
      </c>
      <c r="E68" s="39" t="str">
        <f>IF(Liste!D45=0," ",Liste!D45)</f>
        <v xml:space="preserve"> 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7" t="str">
        <f t="shared" si="3"/>
        <v xml:space="preserve"> </v>
      </c>
      <c r="AF68" s="38" t="str">
        <f t="shared" si="4"/>
        <v xml:space="preserve"> </v>
      </c>
    </row>
    <row r="69" spans="2:32" ht="15" customHeight="1">
      <c r="B69" s="1"/>
      <c r="C69" s="24">
        <v>32</v>
      </c>
      <c r="D69" s="39" t="str">
        <f>IF(Liste!C46=0," ",Liste!C46)</f>
        <v xml:space="preserve"> </v>
      </c>
      <c r="E69" s="39" t="str">
        <f>IF(Liste!D46=0," ",Liste!D46)</f>
        <v xml:space="preserve"> 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7" t="str">
        <f t="shared" si="3"/>
        <v xml:space="preserve"> </v>
      </c>
      <c r="AF69" s="38" t="str">
        <f t="shared" si="4"/>
        <v xml:space="preserve"> </v>
      </c>
    </row>
    <row r="70" spans="2:32" ht="15" customHeight="1">
      <c r="B70" s="1"/>
      <c r="C70" s="24">
        <v>33</v>
      </c>
      <c r="D70" s="39" t="str">
        <f>IF(Liste!C47=0," ",Liste!C47)</f>
        <v xml:space="preserve"> </v>
      </c>
      <c r="E70" s="39" t="str">
        <f>IF(Liste!D47=0," ",Liste!D47)</f>
        <v xml:space="preserve"> 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7"/>
      <c r="AF70" s="38" t="str">
        <f t="shared" si="4"/>
        <v>GEÇMEZ</v>
      </c>
    </row>
    <row r="71" spans="2:32" ht="15" customHeight="1">
      <c r="B71" s="1"/>
      <c r="C71" s="24">
        <v>34</v>
      </c>
      <c r="D71" s="39" t="str">
        <f>IF(Liste!C48=0," ",Liste!C48)</f>
        <v xml:space="preserve"> </v>
      </c>
      <c r="E71" s="39" t="str">
        <f>IF(Liste!D48=0," ",Liste!D48)</f>
        <v xml:space="preserve"> 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37"/>
      <c r="AF71" s="38" t="str">
        <f t="shared" si="4"/>
        <v>GEÇMEZ</v>
      </c>
    </row>
    <row r="72" spans="2:32" ht="15" customHeight="1">
      <c r="B72" s="1"/>
      <c r="C72" s="52">
        <v>35</v>
      </c>
      <c r="D72" s="39" t="str">
        <f>IF(Liste!C49=0," ",Liste!C49)</f>
        <v xml:space="preserve"> </v>
      </c>
      <c r="E72" s="39" t="str">
        <f>IF(Liste!D49=0," ",Liste!D49)</f>
        <v xml:space="preserve"> 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4"/>
      <c r="AA72" s="54"/>
      <c r="AB72" s="54"/>
      <c r="AC72" s="54"/>
      <c r="AD72" s="54"/>
      <c r="AE72" s="37" t="str">
        <f t="shared" si="3"/>
        <v xml:space="preserve"> </v>
      </c>
      <c r="AF72" s="38" t="str">
        <f t="shared" si="4"/>
        <v xml:space="preserve"> </v>
      </c>
    </row>
    <row r="73" spans="2:32" ht="15" customHeight="1">
      <c r="B73" s="1"/>
      <c r="C73" s="52">
        <v>36</v>
      </c>
      <c r="D73" s="39" t="str">
        <f>IF(Liste!C50=0," ",Liste!C50)</f>
        <v xml:space="preserve"> </v>
      </c>
      <c r="E73" s="39" t="str">
        <f>IF(Liste!D50=0," ",Liste!D50)</f>
        <v xml:space="preserve"> 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4"/>
      <c r="AA73" s="54"/>
      <c r="AB73" s="54"/>
      <c r="AC73" s="54"/>
      <c r="AD73" s="54"/>
      <c r="AE73" s="37" t="str">
        <f t="shared" si="3"/>
        <v xml:space="preserve"> </v>
      </c>
      <c r="AF73" s="38" t="str">
        <f t="shared" si="4"/>
        <v xml:space="preserve"> </v>
      </c>
    </row>
    <row r="74" spans="2:32" ht="15" customHeight="1">
      <c r="B74" s="1"/>
      <c r="C74" s="52">
        <v>37</v>
      </c>
      <c r="D74" s="39" t="str">
        <f>IF(Liste!C51=0," ",Liste!C51)</f>
        <v xml:space="preserve"> </v>
      </c>
      <c r="E74" s="39" t="str">
        <f>IF(Liste!D51=0," ",Liste!D51)</f>
        <v xml:space="preserve"> 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4"/>
      <c r="AA74" s="54"/>
      <c r="AB74" s="54"/>
      <c r="AC74" s="54"/>
      <c r="AD74" s="54"/>
      <c r="AE74" s="37" t="str">
        <f t="shared" si="3"/>
        <v xml:space="preserve"> </v>
      </c>
      <c r="AF74" s="38" t="str">
        <f t="shared" si="4"/>
        <v xml:space="preserve"> </v>
      </c>
    </row>
    <row r="75" spans="2:32" ht="15" customHeight="1">
      <c r="B75" s="1"/>
      <c r="C75" s="52">
        <v>38</v>
      </c>
      <c r="D75" s="39" t="str">
        <f>IF(Liste!C52=0," ",Liste!C52)</f>
        <v xml:space="preserve"> </v>
      </c>
      <c r="E75" s="39" t="str">
        <f>IF(Liste!D52=0," ",Liste!D52)</f>
        <v xml:space="preserve"> 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4"/>
      <c r="AA75" s="54"/>
      <c r="AB75" s="54"/>
      <c r="AC75" s="54"/>
      <c r="AD75" s="54"/>
      <c r="AE75" s="37" t="str">
        <f t="shared" si="3"/>
        <v xml:space="preserve"> </v>
      </c>
      <c r="AF75" s="38" t="str">
        <f t="shared" si="4"/>
        <v xml:space="preserve"> </v>
      </c>
    </row>
    <row r="76" spans="2:32" ht="15" customHeight="1">
      <c r="B76" s="1"/>
      <c r="C76" s="52">
        <v>39</v>
      </c>
      <c r="D76" s="39" t="str">
        <f>IF(Liste!C53=0," ",Liste!C53)</f>
        <v xml:space="preserve"> </v>
      </c>
      <c r="E76" s="39" t="str">
        <f>IF(Liste!D53=0," ",Liste!D53)</f>
        <v xml:space="preserve"> 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4"/>
      <c r="AA76" s="54"/>
      <c r="AB76" s="54"/>
      <c r="AC76" s="54"/>
      <c r="AD76" s="54"/>
      <c r="AE76" s="37" t="str">
        <f t="shared" si="3"/>
        <v xml:space="preserve"> </v>
      </c>
      <c r="AF76" s="38" t="str">
        <f t="shared" si="4"/>
        <v xml:space="preserve"> </v>
      </c>
    </row>
    <row r="77" spans="2:32" ht="18" customHeight="1" thickBot="1">
      <c r="B77" s="1"/>
      <c r="C77" s="48">
        <v>40</v>
      </c>
      <c r="D77" s="49" t="str">
        <f>IF(Liste!C54=0," ",Liste!C54)</f>
        <v xml:space="preserve"> </v>
      </c>
      <c r="E77" s="49" t="str">
        <f>IF(Liste!D54=0," ",Liste!D54)</f>
        <v xml:space="preserve"> 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0"/>
      <c r="AA77" s="50"/>
      <c r="AB77" s="50"/>
      <c r="AC77" s="50"/>
      <c r="AD77" s="50"/>
      <c r="AE77" s="51" t="str">
        <f t="shared" si="3"/>
        <v xml:space="preserve"> </v>
      </c>
      <c r="AF77" s="38" t="str">
        <f t="shared" si="4"/>
        <v xml:space="preserve"> </v>
      </c>
    </row>
    <row r="78" spans="2:32" ht="24.95" customHeight="1" thickBot="1">
      <c r="B78" s="1"/>
      <c r="C78" s="127" t="s">
        <v>7</v>
      </c>
      <c r="D78" s="128"/>
      <c r="E78" s="128"/>
      <c r="F78" s="47" t="str">
        <f>IF(F9=0," ",((SUM(F38:F74)/COUNT(F38:F74))*100)/F9)</f>
        <v xml:space="preserve"> </v>
      </c>
      <c r="G78" s="47" t="str">
        <f>IF(F10=0," ",((SUM(G38:G74)/COUNT(G38:G74))*100)/F10)</f>
        <v xml:space="preserve"> </v>
      </c>
      <c r="H78" s="47" t="str">
        <f>IF(F11=0," ",((SUM(H38:H74)/COUNT(H38:H74))*100)/F11)</f>
        <v xml:space="preserve"> </v>
      </c>
      <c r="I78" s="47" t="str">
        <f>IF(F12=0," ",((SUM(I38:I74)/COUNT(I38:I74))*100)/F12)</f>
        <v xml:space="preserve"> </v>
      </c>
      <c r="J78" s="47" t="str">
        <f>IF(F13=0," ",((SUM(J38:J74)/COUNT(J38:J74))*100)/F13)</f>
        <v xml:space="preserve"> </v>
      </c>
      <c r="K78" s="47" t="str">
        <f>IF(F14=0," ",((SUM(K38:K74)/COUNT(K38:K74))*100)/F14)</f>
        <v xml:space="preserve"> </v>
      </c>
      <c r="L78" s="47" t="str">
        <f>IF(F15=0," ",((SUM(L38:L74)/COUNT(L38:L74))*100)/F15)</f>
        <v xml:space="preserve"> </v>
      </c>
      <c r="M78" s="47" t="str">
        <f>IF(F16=0," ",((SUM(M38:M74)/COUNT(M38:M74))*100)/F16)</f>
        <v xml:space="preserve"> </v>
      </c>
      <c r="N78" s="47" t="str">
        <f>IF(F17=0," ",((SUM(N38:N74)/COUNT(N38:N74))*100)/F17)</f>
        <v xml:space="preserve"> </v>
      </c>
      <c r="O78" s="47" t="str">
        <f>IF(F18=0," ",((SUM(O38:O74)/COUNT(O38:O74))*100)/F18)</f>
        <v xml:space="preserve"> </v>
      </c>
      <c r="P78" s="47" t="str">
        <f>IF(F19=0," ",((SUM(P38:P74)/COUNT(P38:P74))*100)/F19)</f>
        <v xml:space="preserve"> </v>
      </c>
      <c r="Q78" s="47" t="str">
        <f>IF(F20=0," ",((SUM(Q38:Q74)/COUNT(Q38:Q74))*100)/F20)</f>
        <v xml:space="preserve"> </v>
      </c>
      <c r="R78" s="47" t="str">
        <f>IF(F21=0," ",((SUM(R38:R74)/COUNT(R38:R74))*100)/F21)</f>
        <v xml:space="preserve"> </v>
      </c>
      <c r="S78" s="47" t="str">
        <f>IF(F22=0," ",((SUM(S38:S74)/COUNT(S38:S74))*100)/F22)</f>
        <v xml:space="preserve"> </v>
      </c>
      <c r="T78" s="47" t="str">
        <f>IF(F23=0," ",((SUM(T38:T74)/COUNT(T38:T74))*100)/F23)</f>
        <v xml:space="preserve"> </v>
      </c>
      <c r="U78" s="47" t="str">
        <f>IF(F24=0," ",((SUM(U38:U74)/COUNT(U38:U74))*100)/F24)</f>
        <v xml:space="preserve"> </v>
      </c>
      <c r="V78" s="47" t="str">
        <f>IF(F25=0," ",((SUM(V38:V74)/COUNT(V38:V74))*100)/F25)</f>
        <v xml:space="preserve"> </v>
      </c>
      <c r="W78" s="47" t="str">
        <f>IF(F26=0," ",((SUM(W38:W74)/COUNT(W38:W74))*100)/F26)</f>
        <v xml:space="preserve"> </v>
      </c>
      <c r="X78" s="47" t="str">
        <f>IF(F27=0," ",((SUM(X38:X74)/COUNT(X38:X74))*100)/F27)</f>
        <v xml:space="preserve"> </v>
      </c>
      <c r="Y78" s="47" t="str">
        <f>IF(F28=0," ",((SUM(Y38:Y74)/COUNT(Y38:Y74))*100)/F28)</f>
        <v xml:space="preserve"> </v>
      </c>
      <c r="Z78" s="47" t="str">
        <f>IF(F29=0," ",((SUM(Z38:Z74)/COUNT(Z38:Z74))*100)/F29)</f>
        <v xml:space="preserve"> </v>
      </c>
      <c r="AA78" s="47" t="str">
        <f>IF(F30=0," ",((SUM(AA38:AA74)/COUNT(AA38:AA74))*100)/F30)</f>
        <v xml:space="preserve"> </v>
      </c>
      <c r="AB78" s="47" t="str">
        <f>IF(F31=0," ",((SUM(AB38:AB74)/COUNT(AB38:AB74))*100)/F31)</f>
        <v xml:space="preserve"> </v>
      </c>
      <c r="AC78" s="47" t="str">
        <f>IF(F32=0," ",((SUM(AC38:AC74)/COUNT(AC38:AC74))*100)/F32)</f>
        <v xml:space="preserve"> </v>
      </c>
      <c r="AD78" s="47" t="str">
        <f>IF(F33=0," ",((SUM(AD38:AD74)/COUNT(AD38:AD74))*100)/F33)</f>
        <v xml:space="preserve"> </v>
      </c>
      <c r="AE78" s="22"/>
      <c r="AF78" s="22"/>
    </row>
    <row r="79" spans="2:3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5:33">
      <c r="Y81" s="34"/>
      <c r="Z81" s="34"/>
      <c r="AA81" s="34"/>
      <c r="AB81" s="152">
        <f ca="1">TODAY()</f>
        <v>44871</v>
      </c>
      <c r="AC81" s="152"/>
      <c r="AD81" s="152"/>
      <c r="AE81" s="152"/>
      <c r="AF81" s="152"/>
      <c r="AG81" s="34"/>
    </row>
    <row r="82" spans="25:33">
      <c r="Y82" s="36"/>
      <c r="Z82" s="36"/>
      <c r="AA82" s="36"/>
      <c r="AB82" s="146" t="s">
        <v>40</v>
      </c>
      <c r="AC82" s="146"/>
      <c r="AD82" s="146"/>
      <c r="AE82" s="146"/>
      <c r="AF82" s="146"/>
      <c r="AG82" s="36"/>
    </row>
    <row r="83" spans="25:33">
      <c r="Y83" s="35"/>
      <c r="Z83" s="35"/>
      <c r="AA83" s="35"/>
      <c r="AB83" s="141" t="s">
        <v>37</v>
      </c>
      <c r="AC83" s="141"/>
      <c r="AD83" s="141"/>
      <c r="AE83" s="141"/>
      <c r="AF83" s="141"/>
      <c r="AG83" s="35"/>
    </row>
  </sheetData>
  <sheetProtection algorithmName="SHA-512" hashValue="qDUIL0Z36tflyrXIEt5GVzeIrWG8ZsBA3KdFLY3IYTEzgQVQYUiVg7f6dZoMBztKXGdiQAjjLIcRc3PT3oH+0Q==" saltValue="FLLY/8CdD1nS3quek5hsRQ==" spinCount="100000" sheet="1" objects="1" scenarios="1"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G5:J5"/>
    <mergeCell ref="K5:P5"/>
    <mergeCell ref="D9:E9"/>
    <mergeCell ref="C8:E8"/>
    <mergeCell ref="H8:P8"/>
    <mergeCell ref="R5:AC5"/>
    <mergeCell ref="AH5:AJ7"/>
    <mergeCell ref="C6:D6"/>
    <mergeCell ref="E6:F6"/>
    <mergeCell ref="G6:J6"/>
    <mergeCell ref="K6:P6"/>
    <mergeCell ref="R6:AF6"/>
    <mergeCell ref="R7:AF10"/>
    <mergeCell ref="AD5:AE5"/>
    <mergeCell ref="H9:N9"/>
    <mergeCell ref="O9:P9"/>
    <mergeCell ref="D10:E10"/>
    <mergeCell ref="H10:N10"/>
    <mergeCell ref="O10:P10"/>
    <mergeCell ref="C5:D5"/>
    <mergeCell ref="E5:F5"/>
    <mergeCell ref="D11:E11"/>
    <mergeCell ref="H11:N11"/>
    <mergeCell ref="O11:P11"/>
    <mergeCell ref="R11:AF14"/>
    <mergeCell ref="D12:E12"/>
    <mergeCell ref="D14:E14"/>
    <mergeCell ref="H14:P14"/>
    <mergeCell ref="H12:N12"/>
    <mergeCell ref="O12:P12"/>
    <mergeCell ref="D13:E13"/>
    <mergeCell ref="H13:N13"/>
    <mergeCell ref="O13:P13"/>
    <mergeCell ref="D18:E18"/>
    <mergeCell ref="H18:AF18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7:E27"/>
    <mergeCell ref="D28:E28"/>
    <mergeCell ref="D29:E29"/>
    <mergeCell ref="D26:E26"/>
    <mergeCell ref="AB83:AF83"/>
    <mergeCell ref="D31:E31"/>
    <mergeCell ref="D32:E32"/>
    <mergeCell ref="D33:E33"/>
    <mergeCell ref="C34:E34"/>
    <mergeCell ref="C36:E36"/>
    <mergeCell ref="F36:AD36"/>
    <mergeCell ref="AE36:AE37"/>
    <mergeCell ref="AF36:AF37"/>
    <mergeCell ref="C78:E78"/>
    <mergeCell ref="AB81:AF81"/>
    <mergeCell ref="AB82:AF82"/>
  </mergeCells>
  <conditionalFormatting sqref="AF38:AF77">
    <cfRule type="cellIs" dxfId="3" priority="1" operator="equal">
      <formula>"GEÇMEZ"</formula>
    </cfRule>
  </conditionalFormatting>
  <conditionalFormatting sqref="F78:O78">
    <cfRule type="cellIs" dxfId="2" priority="4" stopIfTrue="1" operator="lessThan">
      <formula>50</formula>
    </cfRule>
  </conditionalFormatting>
  <conditionalFormatting sqref="F78:AD78">
    <cfRule type="cellIs" dxfId="1" priority="2" stopIfTrue="1" operator="lessThan">
      <formula>50</formula>
    </cfRule>
    <cfRule type="cellIs" dxfId="0" priority="3" stopIfTrue="1" operator="lessThan">
      <formula>50</formula>
    </cfRule>
  </conditionalFormatting>
  <printOptions horizontalCentered="1" verticalCentered="1"/>
  <pageMargins left="0" right="0" top="0" bottom="0" header="0" footer="0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Liste</vt:lpstr>
      <vt:lpstr>1.Dön-1.Sınav</vt:lpstr>
      <vt:lpstr>1.Dön-2.Sınav</vt:lpstr>
      <vt:lpstr>1.Dön-3.Sınav</vt:lpstr>
      <vt:lpstr>2.Dön-1.Sınav</vt:lpstr>
      <vt:lpstr>2.Dön-2.Sınav</vt:lpstr>
      <vt:lpstr>2.Dön-3.Sınav</vt:lpstr>
      <vt:lpstr>'1.Dön-1.Sınav'!Yazdırma_Alanı</vt:lpstr>
      <vt:lpstr>'1.Dön-2.Sınav'!Yazdırma_Alanı</vt:lpstr>
      <vt:lpstr>'1.Dön-3.Sınav'!Yazdırma_Alanı</vt:lpstr>
      <vt:lpstr>'2.Dön-1.Sınav'!Yazdırma_Alanı</vt:lpstr>
      <vt:lpstr>'2.Dön-2.Sınav'!Yazdırma_Alanı</vt:lpstr>
      <vt:lpstr>'2.Dön-3.Sınav'!Yazdırma_Alanı</vt:lpstr>
      <vt:lpstr>Liste!Yazdırma_Alanı</vt:lpstr>
    </vt:vector>
  </TitlesOfParts>
  <Company>Alternatif Bilgisayar Ltd. Şti.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Gökhan AKÇAYIR</dc:creator>
  <cp:lastModifiedBy>KURT</cp:lastModifiedBy>
  <cp:lastPrinted>2022-11-06T18:03:59Z</cp:lastPrinted>
  <dcterms:created xsi:type="dcterms:W3CDTF">2008-11-23T18:25:14Z</dcterms:created>
  <dcterms:modified xsi:type="dcterms:W3CDTF">2022-11-06T20:29:56Z</dcterms:modified>
  <cp:contentStatus/>
</cp:coreProperties>
</file>